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423"/>
  <workbookPr defaultThemeVersion="124226"/>
  <bookViews>
    <workbookView xWindow="240" yWindow="75" windowWidth="20115" windowHeight="7995" xr2:uid="{00000000-000D-0000-FFFF-FFFF00000000}"/>
  </bookViews>
  <sheets>
    <sheet name="งบพัฒนาภาค" sheetId="1" r:id="rId1"/>
    <sheet name="งบประมาณจังหวัด" sheetId="2" r:id="rId2"/>
  </sheets>
  <definedNames>
    <definedName name="_xlnm._FilterDatabase" localSheetId="1" hidden="1">งบประมาณจังหวัด!$N$1:$N$74</definedName>
    <definedName name="_xlnm._FilterDatabase" localSheetId="0" hidden="1">งบพัฒนาภาค!$K$1:$K$4</definedName>
    <definedName name="_xlnm.Print_Area" localSheetId="1">งบประมาณจังหวัด!$B$1:$O$71</definedName>
    <definedName name="_xlnm.Print_Area" localSheetId="0">งบพัฒนาภาค!$B$1:$L$29</definedName>
    <definedName name="_xlnm.Print_Titles" localSheetId="1">งบประมาณจังหวัด!$3:$3</definedName>
    <definedName name="_xlnm.Print_Titles" localSheetId="0">งบพัฒนาภาค!$3:$3</definedName>
  </definedNames>
  <calcPr calcId="179016"/>
</workbook>
</file>

<file path=xl/calcChain.xml><?xml version="1.0" encoding="utf-8"?>
<calcChain xmlns="http://schemas.openxmlformats.org/spreadsheetml/2006/main">
  <c r="L4" i="2" l="1"/>
  <c r="M4" i="2"/>
  <c r="M10" i="2"/>
  <c r="M21" i="2"/>
  <c r="M23" i="2"/>
  <c r="M24" i="2"/>
  <c r="M25" i="2"/>
  <c r="M31" i="2"/>
  <c r="M34" i="2"/>
  <c r="M35" i="2"/>
  <c r="M36" i="2"/>
  <c r="M37" i="2"/>
  <c r="M39" i="2"/>
  <c r="M40" i="2"/>
  <c r="M41" i="2"/>
  <c r="M42" i="2"/>
  <c r="M43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4" i="2"/>
  <c r="M65" i="2"/>
  <c r="M66" i="2"/>
  <c r="M67" i="2"/>
  <c r="M68" i="2"/>
  <c r="M69" i="2"/>
  <c r="M71" i="2"/>
  <c r="I5" i="2"/>
  <c r="K5" i="2"/>
  <c r="L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K6" i="2"/>
  <c r="L6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9" i="2"/>
  <c r="L39" i="2"/>
  <c r="K40" i="2"/>
  <c r="L40" i="2"/>
  <c r="K41" i="2"/>
  <c r="L41" i="2"/>
  <c r="K42" i="2"/>
  <c r="L42" i="2"/>
  <c r="K43" i="2"/>
  <c r="L43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D71" i="2"/>
  <c r="H71" i="2"/>
  <c r="K71" i="2"/>
  <c r="J71" i="2"/>
  <c r="L71" i="2"/>
  <c r="G29" i="1"/>
  <c r="D29" i="1"/>
  <c r="H29" i="1"/>
  <c r="E29" i="1"/>
  <c r="I28" i="1"/>
  <c r="I27" i="1"/>
  <c r="I25" i="1"/>
  <c r="I24" i="1"/>
  <c r="I22" i="1"/>
  <c r="I21" i="1"/>
  <c r="I19" i="1"/>
  <c r="H19" i="1"/>
  <c r="I18" i="1"/>
  <c r="H18" i="1"/>
  <c r="I17" i="1"/>
  <c r="H17" i="1"/>
  <c r="I16" i="1"/>
  <c r="H16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I4" i="1"/>
  <c r="I29" i="1"/>
  <c r="H4" i="1"/>
  <c r="J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O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O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O3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3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O4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O5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O6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O66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O6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sharedStrings.xml><?xml version="1.0" encoding="utf-8"?>
<sst xmlns="http://schemas.openxmlformats.org/spreadsheetml/2006/main" count="338" uniqueCount="186">
  <si>
    <t>โครงการจังหวัดชลบุรีภายใต้แผนพัฒนาภาคตะวันออกประจำปีงบประมาณ พ.ศ.2561 จังหวัดชลบุรี</t>
  </si>
  <si>
    <t>ลำดับ</t>
  </si>
  <si>
    <t>โครงการ</t>
  </si>
  <si>
    <t>งบประมาณ</t>
  </si>
  <si>
    <t>ลงนามสัญญาแล้ว/วงเงินตามสัญญา</t>
  </si>
  <si>
    <t>วันเริ่มต้น-
สิ้นสุดสัญญา</t>
  </si>
  <si>
    <t>เบิกจ่าย</t>
  </si>
  <si>
    <t>ร้อยละการเบิกจ่าย</t>
  </si>
  <si>
    <t>คงเหลือ</t>
  </si>
  <si>
    <t>เหลือจ่าย</t>
  </si>
  <si>
    <t>หน่วยดำเนินการ</t>
  </si>
  <si>
    <t>ขั้นตอนการดำเนินงาน</t>
  </si>
  <si>
    <t>โครงการการปรับปรุงซ่อมแซมถนนคอนกรีตเสริมเหล็ก พร้อมวางท่อระบายน้ำ ซอยสถาบัน หมู่ที่ 10 ตำบลหนองไม้แดง อำเภอเมืองชลบุรี จังหวัดชลบุรี พื้นที่ไม่น้อยกว่า 5,710 ตร.ม.</t>
  </si>
  <si>
    <t>เริ่ม 27 ม.ค.61-
สิ้นสุด 2 ธ.ค.61</t>
  </si>
  <si>
    <t>สนง.โยธาธิการและผังเมืองจังหวัดชลบุรี</t>
  </si>
  <si>
    <t>ทำสัญญาแล้ว</t>
  </si>
  <si>
    <t>โครงการก่อสร้างถนนคอนกรีตเสริมเหล็ก กว้าง 8.00 เมตร ยาว 3.000 กิโลเมตร หนา 0.20 เมตร และวางท่อระบายน้ำขนาดเส้นผ่านศูนย์กลาง 0.80 เมตร ตำบลตะเคียนเตี้ย อำเภอบางละมุง จังหวัดชลบุรี</t>
  </si>
  <si>
    <t>เริ่ม 13 ก.พ.61
สิ้นสุด 10 ต.ค.61</t>
  </si>
  <si>
    <t>อำเภอบางละมุง</t>
  </si>
  <si>
    <t>โครงการก่อสร้างถนนคอนกรีตเสริมเหล็ก กว้าง 7.00 เมตร ยาว 950.00 เมตร หนา 0.20 เมตร พร้อมวางท่อระบายน้ำสาย สังกระเปี๋ยว-ปตท.หมู่ที่ 1 ตำบลตะเคียนเตี้ย อำเภอบางละมุง จังหวัดชลบุรี</t>
  </si>
  <si>
    <t>เริ่ม 13 ก.พ.61
สิ้นสุด 11 ส.ค.61</t>
  </si>
  <si>
    <t>โครงการก่อสร้างถนนคอนกรีตเสริมเหล็ก กว้าง 10.00 เมตร หนา 0.15 เมตร ยาว 2.280 กิโลเมตร พร้อมระบบระบายน้ำ สายบ้านห้วยขวาง – บ้านมาบฟักทอง หมู่ที่ 7 ตำบลห้วยใหญ่ อำเภอบางละมุง จังหวัดชลบุรี</t>
  </si>
  <si>
    <t>เริ่ม 29 ม.ค.61
สิ้นสุด 25 พ.ย.61</t>
  </si>
  <si>
    <t>โครงการก่อสร้างถนนคอนกรีตเสริมเหล็ก กว้าง 15.00 เมตร ยาว 1.320 กิโลเมตร หนา 0.20 เมตร  ถนนสายเทศบาล 1 (ตอนวัดห้วยใหญ่ – สามแยกบึง) หมู่ที่ 5 ตำบลห้วยใหญ่ อำเภอบางละมุง จังหวัดชลบุรี</t>
  </si>
  <si>
    <t>เริ่ม 25 ม.ค.61
สิ้นสุด 21 พ.ย.62</t>
  </si>
  <si>
    <t>โครงการก่อสร้างถนนคอนกรีตเสริมเหล็ก กว้าง 8.00 เมตร ยาว 1.912 กิโลเมตร หนา 0.20 เมตร หมู่ที่ 2 ตำบลหนองบอนแดง อำเภอบ้านบึง จังหวัดชลบุรี</t>
  </si>
  <si>
    <t>เริ่ม 27 พ.ย.60
สิ้นสุด 25 พ.ค.61</t>
  </si>
  <si>
    <t>อำเภอบ้านบึง</t>
  </si>
  <si>
    <t>แล้วเสร็จ</t>
  </si>
  <si>
    <t>โครงการปรับปรุงถนนคอนกรีตเสริมเหล็ก กว้าง 6.00 เมตร ยาว 2.400 กิโลเมตร หนา 0.20 เมตร หมู่ที่ 1 ตำบลหนองเสือช้าง อำเภอหนองใหญ่ จังหวัดชลบุรี</t>
  </si>
  <si>
    <t>เริ่ม 30 พ.ย. 60 สิ่นสุด 29 พ.ค.61</t>
  </si>
  <si>
    <t>อำเภอหนองใหญ่</t>
  </si>
  <si>
    <t>โครงการก่อสร้างทุ่นผูกเรือลำเลียงสินค้า (เรือโป๊ะ) เพื่อเสริมสร้างความปลอดภัยทางทะเล (5 จุด)</t>
  </si>
  <si>
    <t>เริ่ม 20 พ.ย.60
สิ้นสุด 18 เม.ย.61</t>
  </si>
  <si>
    <t>อำเภอเกาะสีชัง</t>
  </si>
  <si>
    <t xml:space="preserve"> โครงการปะการังเทียม เกาะสีชัง</t>
  </si>
  <si>
    <t>เริ่ม 20 พ.ย.60
สิ้นสุด 18 พ.ค.61</t>
  </si>
  <si>
    <t>โครงการค่าจ้างที่ปรึกษาโครงการศึกษาเพื่อกำหนดแนวทางและแผนปฏิบัติการเพื่อแก้ไขและควบคุมปัญหาการขนส่งอย่างยั่งยืน (อำเภอเมืองชลบุรี อำเภอศรีราชา เมืองพัทยา) จังหวัดชลบุรี</t>
  </si>
  <si>
    <t>เริ่ม 3 มี.ค.61 -27 พ.ย.61</t>
  </si>
  <si>
    <t>สำนักงานจังหวัดชลบุรี</t>
  </si>
  <si>
    <t>โครงการการดูแลรักษาความปลอดภัยนักท่องเที่ยวภาคตะวันออก</t>
  </si>
  <si>
    <t xml:space="preserve">กิจกรรมสายตรวจชายหาดและช่วยเหลือนักท่องเที่ยวทางทะเล </t>
  </si>
  <si>
    <t>งบดำเนินงาน</t>
  </si>
  <si>
    <t>ตำรวจภูธรจังหวัดชลบุรี</t>
  </si>
  <si>
    <t>เจ็ทสกี</t>
  </si>
  <si>
    <t>เริ่มต้น 15 มี.ค.61
สิ้นสุด 13 ก.ค.61</t>
  </si>
  <si>
    <t>กิจกรรมอาสาสมัครพิทักษ์นักท่องเที่ยว</t>
  </si>
  <si>
    <t>กิจกรรมอบรมภาษาอังกฤษแก่ข้าราชการตำรวจเพื่อช่วยเหลือนักท่องเที่ยว</t>
  </si>
  <si>
    <t>กิจกรรมสายตรวจกู้ชีพ</t>
  </si>
  <si>
    <t>รถจักรยานยนต์ ขนาดไม่น้อยกว่า 250 ซีซี พร้อมอุปกรณ์</t>
  </si>
  <si>
    <t>เริ่มต้น 14 มี.ค.61
สิ้นสุด 13 ก.ค.61</t>
  </si>
  <si>
    <t>กิจกรรมหน่วยบริการเคลื่อนที่ Mobile Service Unit</t>
  </si>
  <si>
    <t>รถโดยสาร ขนาด 12 ที่นั่ง (ดีเซล) พร้อมอุปกรณ์</t>
  </si>
  <si>
    <t>ประกาศ</t>
  </si>
  <si>
    <t>กิจกรรมสายตรวจทันใจ</t>
  </si>
  <si>
    <t>หมวกนิรภัยพร้อมกล้องบันทึก</t>
  </si>
  <si>
    <t>เริ่มต้น 9 มี.ค.61
สิ้นสุด 7 ก.ค.61</t>
  </si>
  <si>
    <t>รวม 16 โครงการ</t>
  </si>
  <si>
    <t>ข้อมูล ณ วันที่ 30 มีนาคม 2561</t>
  </si>
  <si>
    <t>โครงการตามแผนปฏิบัติราชการประจำปีงบประมาณ พ.ศ.2561 ของจังหวัดชลบุรี</t>
  </si>
  <si>
    <t>po</t>
  </si>
  <si>
    <t>โครงการจ้างที่ปรึกษาเพื่อดำเนินงานสำรวจออกแบบรายละเอียดถนนสาย ง1 ผังเมืองรวมเมืองพัทยา</t>
  </si>
  <si>
    <t>เริ่ม 9 ก.พ.61 สิ้นสุด 5 ธ.ค.61</t>
  </si>
  <si>
    <t xml:space="preserve"> </t>
  </si>
  <si>
    <t>แขวงทางหลวงชนบทชลบุรี</t>
  </si>
  <si>
    <t>ทำสัญญาแล้ว
รอทำ PO</t>
  </si>
  <si>
    <t>โครงการส่งเสริมการจัดทำแปลงเรียนรู้</t>
  </si>
  <si>
    <t>สนง.เกษตรจังหวัดชลบุรี</t>
  </si>
  <si>
    <t>อยู่ระหว่างดำเนินงาน</t>
  </si>
  <si>
    <t>โครงการพัฒนาศักยภาพบุคลากรและเกษตรกรผู้นำกลุ่ม</t>
  </si>
  <si>
    <t>โครงการส่งเสริมการทำกิจกรรมการเกษตรตามหลักปรัชญาเศรษฐกิจพอเพียง (2,844,700)</t>
  </si>
  <si>
    <t>อยู่ระหว่างดำเนินการ</t>
  </si>
  <si>
    <t>เครื่องผสมขี้เลื้อยเพาะเห็ด</t>
  </si>
  <si>
    <t>เตานึ่งก้องเห็ด</t>
  </si>
  <si>
    <t>เครื่องอัดก้อนเห็ด 4 กระบอก</t>
  </si>
  <si>
    <t>ถังแก๊ส ขนาด 48 กิโลกรัม</t>
  </si>
  <si>
    <t>ดำเนินการจัดซื้อแล้ว รอเบิกจ่าย</t>
  </si>
  <si>
    <t>ชุดอุปกรณ์โรงบ่มเห็ดและเปิดดอก</t>
  </si>
  <si>
    <t>ก่อสร้างโรงเรือนเพาเห็ด อำเภอเมือง จังหวัดชลบุรี</t>
  </si>
  <si>
    <t>รอลงนาม</t>
  </si>
  <si>
    <t>ก่อสร้างโรงเรือนบ่มเห็ดและเปิดดอก อำเภอเมือง จังหวัดชลบุรี</t>
  </si>
  <si>
    <t>โครงการถ่ายทอดเทคโนโลยีการผลิตพืชมีคุณภาพและได้มาตรฐานโดยใช้ต้นทุนการผลิตที่เหมาะสมให้กับเกษตรกร</t>
  </si>
  <si>
    <t>โครงการส่งเสริมการจัดการด้านการตลาดและการประชาสัมพันธ์</t>
  </si>
  <si>
    <t>โครงการส่งเสริมการรวมกลุ่มแบบแปลงใหญ่เพื่อพัฒนาการผลิต</t>
  </si>
  <si>
    <t>โครงการติดตามประเมินผลและอำนวยการโครงการ</t>
  </si>
  <si>
    <t>สนง.เกษตรและสหกรณ์จังหวัดชลบุรี</t>
  </si>
  <si>
    <t>โครงการส่งเสริมกิจกรรมการท่องเที่ยวสินค้าและบริการด้านการท่องเที่ยวให้มีความหลากหลาย (รวม 13 ล้านบาท)</t>
  </si>
  <si>
    <t xml:space="preserve"> - ค่าจ้างเหมาจัดกิจกรรมแข่งขันวิ่งมินิมาราธอนเพื่อส่งเสริมการท่องเที่ยว (Pattaya Night Run) </t>
  </si>
  <si>
    <t>สนง.การท่องเที่ยวและกีฬาจังหวัดชลบุรี</t>
  </si>
  <si>
    <t xml:space="preserve"> - ค่าจ้างเหมาจัดมหกรรมมหัศจรรย์อาหารทะเล</t>
  </si>
  <si>
    <t xml:space="preserve"> - ค่าจ้างเหมาจัดกิจกรรมปั่นปันรักที่สวนป่าสิริเจริญวรรษ อันเนื่องมาจากพระราชดำริ</t>
  </si>
  <si>
    <t xml:space="preserve"> - ค่าจ้างเหมาจัดทำสื่อประชาสัมพันธ์การท่องเที่ยวของจังหวัดชลบุรี โดยผลิตคู่มือในรูปแบบเล่มและวิดีทัศน์ในรูปแบบ DVD</t>
  </si>
  <si>
    <t xml:space="preserve"> - ค่าจ้างเหมาจัดเทศกาลแห่โคม ชมพระฉาย สืบสายศิลป์ ถิ่นหนองจับเต่า เขาชีจรรย์ </t>
  </si>
  <si>
    <t>งบดำเนินงาน
(ทำสัญญาแล้ว)</t>
  </si>
  <si>
    <t>โครงการการแก้ไขปัญหาสัตว์ป่าที่ออกมารบกวนประชาชนนอกพื้นที่ป่าอนุรักษ์</t>
  </si>
  <si>
    <t>สำนักบริหารพื้นที่อนุรักษ์ที่ 2 (ศรีราชา)</t>
  </si>
  <si>
    <t>งบดำเนินงาน
(จัดทำราคากลาง)</t>
  </si>
  <si>
    <t>โครงการฝึกอบรมเชิงปฏิบัติการแปรรูปและพัฒนาผลิตภัณฑ์ปลานิล</t>
  </si>
  <si>
    <t>สนง.ประมงจังหวัดชลบุรี</t>
  </si>
  <si>
    <t xml:space="preserve"> โครงการศึกษาดูงานการแปรรูปและพัฒนาผลิตภัณฑ์ปลานิล</t>
  </si>
  <si>
    <t>โครงการส่งเสริมการเลี้ยงไก่ไข่อินทรีย์</t>
  </si>
  <si>
    <t>สนง.ปศุสัตว์จังหวัดชลบุรี</t>
  </si>
  <si>
    <t>โครงการขยายตลาดสินค้าที่มีศักยภาพของจังหวัดชลบุรี</t>
  </si>
  <si>
    <t>สนง.พาณิชย์จังหวัดชลบุรี</t>
  </si>
  <si>
    <t>โครงการก่อสร้างถนน ค.ส.ล. พร้อมวางท่อระบายน้ำ ค.ส.ล. ถนนสาย ซอย 12 หมู่ที่ 1, 2 ตำบลหนองรี อำเภอเมืองชลบุรี</t>
  </si>
  <si>
    <t>เริ่ม 29 ธ.ค.60
สิ้นสุด 24 ธ.ค.61</t>
  </si>
  <si>
    <t>โครงการศึกษาผลกระทบสิ่งแวดล้อม โครงการก่อสร้างถนนตามผังเมืองรวม เมืองชลบุรี สาย ก. (ถนนอ่างศิลา - ถนนข้าวหลาม) ตำบลอ่างศิลา อำเภอเมืองชลบุรี</t>
  </si>
  <si>
    <t>เริ่ม  15 มี.ค.61
สิ้นสุด 9 มี.ค.62</t>
  </si>
  <si>
    <t>โครงการ ปฏิรูปการศึกษาโดยใช้จังหวัดเป็นฐาน</t>
  </si>
  <si>
    <t>สนง.ศึกษาธิการจังหวัดชลบุรี</t>
  </si>
  <si>
    <t>โครงการก่อสร้างทางเท้า คสล. พร้อมท่อระบายน้ำบริเวณถนนเทศบาลซอย 13 ตำบลท่าบุญมี</t>
  </si>
  <si>
    <t>เริ่ม 20 พ.ย.60
สิ้นสุด 18 มี.ค.61</t>
  </si>
  <si>
    <t>อำเภอเกาะจันทร์</t>
  </si>
  <si>
    <t>โครงการก่อสร้างถนนลาดยางผิวจราจรแอสฟัลท์ติกคอนกรีต บริเวณถนนสายอ่างเก็บน้ำบึงตะกู ชุมชนย่อยที่ 8 หมู่ที่ 8 ตำบลเกาะจันทร์</t>
  </si>
  <si>
    <t>โครงการก่อสร้างถนนลาดยางผิวจราจรแอสฟัลท์ติก คอนกรีต บริเวณถนนสายเขาวังแก้ว ซอย 7 ชุมชนย่อยที่ 12 หมู่ที่ 12 ตำบลเกาะจันทร์</t>
  </si>
  <si>
    <t>เริ่ม 22 พ.ย.60
สิ้นสุด 22 มี.ค.61</t>
  </si>
  <si>
    <t>โครงการก่อสร้างสาธารณูปโภค โครงการบ้านมั่นคง (ก่อสร้างผิวจราจรถนน คสล. ,งานขยายเขตไฟฟ้าแรงสูง, งานขยายเขตระบบจำหน่ายน้ำประปา) หมู่ที่ 3 ตำบลท่าเทววงษ์ อำเภอเกาะสีชัง</t>
  </si>
  <si>
    <t>โครงการก่อสร้างทุ่นผูกเรือบรรทุกสินค้าภายในประเทศ (เรือโป๊ะ) หมายเลข 16 และหมายเลข 19</t>
  </si>
  <si>
    <t>ก่อสร้างทุ่นผูกเรือบรรทุกสินค้าภายในประเทศ (เรือโป๊ะ) หมายเลข 16</t>
  </si>
  <si>
    <t>เริ่ม 20 พ.ย.60
สิ้นสุด 17 พ.ค.61</t>
  </si>
  <si>
    <t>ก่อสร้างทุ่นผูกเรือบรรทุกสินค้าภายในประเทศ (เรือโป๊ะ) หมายเลข 21</t>
  </si>
  <si>
    <t>เริ่ม 20 พ.ย.60
สิ้นสุด 17 พ.ค.62</t>
  </si>
  <si>
    <t xml:space="preserve"> โครงการขยายเขตไฟฟ้าและปักเสาพาดสายพร้อมติดตั้งหม้อแปลง บริเวณถนนเอกชัย 1 , เอกชัย 2 เทศบาลตำบลเกาะสีชัง</t>
  </si>
  <si>
    <t>เริ่ม
สิ้นสุด</t>
  </si>
  <si>
    <t>โครงการจัดทำปะการังเทียมคอนกรีตเสริมเหล็กเพื่อฟื้นฟูระบบนิเวศน์ทางทะเลของเกาะสีชัง  บริเวณเกาะท้ายตาหมื่น (จุดทิ้งตำแหน่งเดิม)</t>
  </si>
  <si>
    <t>โครงการปรับปรุงภูมิทัศน์พร้อมทางเดิน บริเวณอ่างเก็บน้ำชลประทาน หมู่ที่ 6 บ้านท่าภาณุรังษี</t>
  </si>
  <si>
    <t>โครงการก่อสร้างศูนย์กำจัดขยะแบบครบวงจร เทศบาลตำบลเกาะสีชัง (โครงการต่อเนื่องจากโครงการเดิม)</t>
  </si>
  <si>
    <t>ก่อสร้างบ้านพักเจ้าหน้าที่คอนกรีตเสริมเหล็กฯ</t>
  </si>
  <si>
    <t>ก่อสร้างประตู เปิด-ปิด โครงการ</t>
  </si>
  <si>
    <t>เริ่ม 20 พ.ย.60
สิ้นสุด 18 พ.ค.62</t>
  </si>
  <si>
    <t>ปรับปรุงอาคารคอนกรีตเสริมเหล็ก กว้าง 10 เมตร ยาว 30 เมตร</t>
  </si>
  <si>
    <t>เริ่ม 20 พ.ย.60
สิ้นสุด 18 พ.ค.63</t>
  </si>
  <si>
    <t>ก่อสร้างบ้านพักพนักงานคอนกรีตเสริมเหล็ก 1 แห่ง</t>
  </si>
  <si>
    <t>เริ่ม 20 พ.ย.60
สิ้นสุด 18 พ.ค.64</t>
  </si>
  <si>
    <t>โครงการก่อสร้างถนน คสล. สายกาญจนางพิพัฒน์ 7 หมู่ 5 บ้านคลองโอ่ง ตำบลวัดสุวรรณ</t>
  </si>
  <si>
    <t>เริ่ม 30 พ.ย.60
สิ้นสุด 30 มี.ค.60</t>
  </si>
  <si>
    <t>อำเภอบ่อทอง</t>
  </si>
  <si>
    <t xml:space="preserve">โครงการก่อสร้างถนนลาดยางผิวพาราแอสฟัลท์ติกคอนกรีตสายเนินคะนอง – ปู่กุ้ย หมู่ 1  ตำบลบ่อกวางทอง </t>
  </si>
  <si>
    <t>เริ่ม 14 ธ.ค.60
สิ้นสุด 12 เม.ย.61</t>
  </si>
  <si>
    <t>โครงการก่อสร้างถนน คสล.สายบ้านด่านผจญเชื่อมบ้านสำนักยาง หมู่ 4 ตำบลเขาไม้แก้ว อำเภอบางละมุง</t>
  </si>
  <si>
    <t>เริ่ม 1 ก.พ.61
สิ่งสุด 3 ส.ค.61</t>
  </si>
  <si>
    <t>โครงการก่อสร้างถนน คสล. ซอยเขาช่องแคบ (ต่อจากเดิม) หมู่ 2 ตำบลโป่ง อำเภอบางละมุง</t>
  </si>
  <si>
    <t>เริ่ม 23 ม.ค.61
สิ้นสุด 23 เม.ย.61</t>
  </si>
  <si>
    <t>โครงการปรับปรุงถนนแอสฟัลท์ติกคอนกรีตพร้อมวางท่อระบายน้ำ ตำบลคลองกิ่ว อำเภอบ้านบึง</t>
  </si>
  <si>
    <t>เริ่ม 22 พ.ย.60
สิ้นสุด 25 พ.ค.61</t>
  </si>
  <si>
    <t>โครงการปรับปรุงผิวจราจรแอสฟัลท์ติกคอนกรีต สายบ้านหนองไผ่แก้ว – บ้านป่ายุบ หมู่ที่ 4 ตำบลหนองไผ่แก้ว อำเภอบ้านบึง</t>
  </si>
  <si>
    <t>เริ่ม 21 ธ.ค. 60
สิ้นสุด 19 มี.ค.61</t>
  </si>
  <si>
    <t>โครงการขุดลอกแหล่งน้ำธรรมชาติ ตำบลทุ่งขวาง หมู่ที่ 4,3,1,8 ตำบลทุ่งขวาง อำเภอพนัสนิคม</t>
  </si>
  <si>
    <t>เริ่มต้น 15 ม.ค.61 สิ้นสุด 1 มี.ค.61</t>
  </si>
  <si>
    <t>อำเภอพนัสนิคม</t>
  </si>
  <si>
    <t>โครงการวางท่อระบายน้ำบ้านสวนป่า จากบริเวณทางเข้าวัดกุฎโง้ง ถึงสะพานหมู่ 5 ตำบลนามะตูม</t>
  </si>
  <si>
    <t>เริ่มต้น 1 ก.พ.61
สิ้นสุด 31 พ.ค.61</t>
  </si>
  <si>
    <t xml:space="preserve">ทำสัญญาแล้ว
</t>
  </si>
  <si>
    <t>โครงการก่อสร้างดาดคอนกรีต SLOPE สระประปาบ้านเหนือคลองหลวง หมู่ที่ 10</t>
  </si>
  <si>
    <t>เริ่มต้น 8 ม.ค.61 สิ้นสุด 8 พ.ค.61</t>
  </si>
  <si>
    <t>โครงการก่อสร้างถนน คสล.พร้อมติดตั้งไฟทางสาธารณะ หมู่ 7 ตำบลบางนาง อำเภอพานทอง</t>
  </si>
  <si>
    <t>เริ่มต้น 29 ธ.ค.60
สิ้นสุด 25 เม.ย.61</t>
  </si>
  <si>
    <t>อำเภอพานทอง</t>
  </si>
  <si>
    <t>โครงการก่อสร้างถนน คสล. สายอนามัย - สี่แยก หมู่ 4 ตำบลมาบโป่ง อำเภอพานทอง</t>
  </si>
  <si>
    <t>เริ่มต้น 18 ม.ค.61
สิ้นสุด 17 เม.ย.61</t>
  </si>
  <si>
    <t>โครงการก่อสร้างผนังกันตลิ่งป้องกันน้ำท่วมและการบุกรุกของประชาชนบริเวณคลองเซิดพร้อมเรียงหินใหญ่ดาดคอนกรีต หมู่ 7 ,หมู่ 8 ตำบลพานทอง อำเภอพานทอง</t>
  </si>
  <si>
    <t>เริ่มต้น 26 ม.ค.61
สิ้นสุด 27 พ.ย.61</t>
  </si>
  <si>
    <t>โครงการปรับปรุงภูมิทัศน์คลองพานทอง ดาดคอนกรีตริมคลอง ปูพื้นทางเท้าและราวกันตก  หมู่ 3 ตำบลบ้านเก่า อำเภอพานทอง</t>
  </si>
  <si>
    <t>เริ่มต้น 24 ก.พ.61 สิ้นสุด 24 ก.พ.62</t>
  </si>
  <si>
    <t>โครงการปรับปรุงภูมิทัศน์อ่าวอ่างศิลา (ต่อจากของเดิม) ตำบลอ่างศิลา อำเภอเมืองชลบุรี</t>
  </si>
  <si>
    <t>อำเภอเมืองชลบุรี</t>
  </si>
  <si>
    <t>รอหนังสือนุมัติจากเจ้าท่า</t>
  </si>
  <si>
    <t>1 โครงการสร้างฝายน้ำล้นลำห้วยช่องมะเฟือง หมู่ที่ 12, 13, 14 ตำบลหนองรี อำเภอเมืองชลบุรี จำนวน 6 แห่ง</t>
  </si>
  <si>
    <t>ประกาศจัดซื้อจัดจ้าง</t>
  </si>
  <si>
    <t>โครงการถนน คสล. สายเลียบคลองชลประทาน หมู่ 1, 2, 3, 4 ตำบลเหมือง อำเภอเมืองชลบุรี</t>
  </si>
  <si>
    <t>เรีม 30 มี.ค.61 
สิ้นสุด 26 ก.ค.61</t>
  </si>
  <si>
    <t>โครงการปรับปรุงผิวจราจรหมู่ที่ 4 ตำบล เขาคันทรง</t>
  </si>
  <si>
    <t>เริ่ม 27 ธ.ค.60
สิ้นสุด 23 ส.ค.61</t>
  </si>
  <si>
    <t>อำเภอศรีราชา</t>
  </si>
  <si>
    <t>โครงการก่อสร้างถนน คสล. พร้อมวางท่อระบายน้ำ คสล. พร้อมบ่อพัก คสล. บริเวณซอยเขาเพชรแยกขวา (เชื่อมซอยสมุทรล้อมถึงโรงเรียนธัมมสิริศึกษา) พร้อมดาดคลอง</t>
  </si>
  <si>
    <t>เริ่ม 30 พ.ย.60
สิ้นสุด 27 ก.ค.61</t>
  </si>
  <si>
    <t>อำเภอสัตหีบ</t>
  </si>
  <si>
    <t>โครงการก่อสร้างเขื่อนป้องกันตลิ่งริมทะเล เขตเทศบาลเมืองสัตหีบ</t>
  </si>
  <si>
    <t>เริ่ม 29 พ.ย.60
สิ้นสุด 26 ก.ค.61</t>
  </si>
  <si>
    <t>โครงการพัฒนาแหล่งน้ำเพื่อการเกษตรและบรรเทาสาธารณภัยในพื้นที่อำเภอหนองใหญ่ จังหวัดชลบุรี</t>
  </si>
  <si>
    <t xml:space="preserve">                    </t>
  </si>
  <si>
    <t>เริ่ม 13 ต.ค.60
สิ้นสุด 10 ม.ค.61</t>
  </si>
  <si>
    <t>โครงการก่อสร้างถนน คสล. สายแยกทางหลวงหมายเลข 3245 - ชุมชนหอมเศรษฐี หมู่ 4  ตำบลหนองเสือช้าง อำเภอหนองใหญ่</t>
  </si>
  <si>
    <t>เริ่ม 30 พ.ย. 60 สิ่นสุด 30 มี.ค.61</t>
  </si>
  <si>
    <t>ค่าใช้จ่ายในการบริหารงานจังหวัดแบบบูรณาการ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</si>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</sst>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_-* #,##0.0000_-;\-* #,##0.0000_-;_-* &quot;-&quot;??_-;_-@_-"/>
    <numFmt numFmtId="168" formatCode="_-* #,##0.00000_-;\-* #,##0.00000_-;_-* &quot;-&quot;??_-;_-@_-"/>
  </numFmts>
  <fonts count="1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0" fontId="4" fillId="0" borderId="0" xfId="0" applyFont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/>
    </xf>
    <xf numFmtId="3" fontId="6" fillId="0" borderId="2" xfId="0" applyNumberFormat="1" applyFont="1" applyFill="1" applyBorder="1" applyAlignment="1">
      <alignment vertical="top"/>
    </xf>
    <xf numFmtId="3" fontId="6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left" vertical="top" wrapText="1"/>
    </xf>
    <xf numFmtId="0" fontId="4" fillId="0" borderId="0" xfId="0" applyFont="1"/>
    <xf numFmtId="165" fontId="6" fillId="0" borderId="2" xfId="1" applyNumberFormat="1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/>
    <xf numFmtId="0" fontId="7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wrapText="1"/>
    </xf>
    <xf numFmtId="165" fontId="4" fillId="0" borderId="0" xfId="1" applyNumberFormat="1" applyFont="1"/>
    <xf numFmtId="0" fontId="6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3" fontId="7" fillId="2" borderId="2" xfId="0" applyNumberFormat="1" applyFont="1" applyFill="1" applyBorder="1" applyAlignment="1">
      <alignment vertical="top" wrapText="1"/>
    </xf>
    <xf numFmtId="0" fontId="6" fillId="2" borderId="2" xfId="0" applyFont="1" applyFill="1" applyBorder="1"/>
    <xf numFmtId="4" fontId="6" fillId="2" borderId="2" xfId="0" applyNumberFormat="1" applyFont="1" applyFill="1" applyBorder="1" applyAlignment="1">
      <alignment vertical="top" wrapText="1"/>
    </xf>
    <xf numFmtId="3" fontId="6" fillId="2" borderId="2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165" fontId="6" fillId="2" borderId="2" xfId="1" applyNumberFormat="1" applyFont="1" applyFill="1" applyBorder="1"/>
    <xf numFmtId="165" fontId="6" fillId="0" borderId="2" xfId="1" applyNumberFormat="1" applyFont="1" applyFill="1" applyBorder="1"/>
    <xf numFmtId="0" fontId="8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/>
    </xf>
    <xf numFmtId="3" fontId="8" fillId="0" borderId="2" xfId="0" applyNumberFormat="1" applyFont="1" applyFill="1" applyBorder="1"/>
    <xf numFmtId="0" fontId="8" fillId="0" borderId="2" xfId="0" applyFont="1" applyFill="1" applyBorder="1"/>
    <xf numFmtId="0" fontId="8" fillId="0" borderId="2" xfId="0" applyFont="1" applyFill="1" applyBorder="1" applyAlignment="1">
      <alignment vertical="top" wrapText="1"/>
    </xf>
    <xf numFmtId="0" fontId="4" fillId="0" borderId="2" xfId="0" applyFont="1" applyBorder="1"/>
    <xf numFmtId="0" fontId="8" fillId="0" borderId="0" xfId="0" applyFont="1" applyFill="1" applyAlignment="1">
      <alignment vertical="top"/>
    </xf>
    <xf numFmtId="0" fontId="8" fillId="0" borderId="0" xfId="0" applyFont="1" applyFill="1"/>
    <xf numFmtId="164" fontId="8" fillId="0" borderId="0" xfId="1" applyFont="1" applyFill="1"/>
    <xf numFmtId="4" fontId="8" fillId="0" borderId="0" xfId="0" applyNumberFormat="1" applyFont="1" applyFill="1"/>
    <xf numFmtId="3" fontId="8" fillId="0" borderId="0" xfId="0" applyNumberFormat="1" applyFont="1" applyFill="1"/>
    <xf numFmtId="0" fontId="8" fillId="0" borderId="0" xfId="0" applyFont="1" applyFill="1" applyAlignment="1">
      <alignment vertical="top" wrapText="1"/>
    </xf>
    <xf numFmtId="2" fontId="8" fillId="0" borderId="0" xfId="0" applyNumberFormat="1" applyFont="1" applyFill="1"/>
    <xf numFmtId="0" fontId="4" fillId="0" borderId="0" xfId="0" applyFont="1" applyFill="1"/>
    <xf numFmtId="4" fontId="8" fillId="0" borderId="0" xfId="0" applyNumberFormat="1" applyFont="1" applyFill="1" applyAlignment="1">
      <alignment vertical="top"/>
    </xf>
    <xf numFmtId="165" fontId="8" fillId="0" borderId="0" xfId="1" applyNumberFormat="1" applyFont="1" applyFill="1" applyAlignment="1">
      <alignment vertical="top"/>
    </xf>
    <xf numFmtId="164" fontId="8" fillId="0" borderId="0" xfId="0" applyNumberFormat="1" applyFont="1" applyFill="1"/>
    <xf numFmtId="0" fontId="4" fillId="0" borderId="2" xfId="0" applyFont="1" applyFill="1" applyBorder="1"/>
    <xf numFmtId="166" fontId="8" fillId="0" borderId="2" xfId="0" applyNumberFormat="1" applyFont="1" applyFill="1" applyBorder="1" applyAlignment="1">
      <alignment vertical="top"/>
    </xf>
    <xf numFmtId="167" fontId="8" fillId="0" borderId="2" xfId="1" applyNumberFormat="1" applyFont="1" applyFill="1" applyBorder="1" applyAlignment="1">
      <alignment vertical="top"/>
    </xf>
    <xf numFmtId="168" fontId="8" fillId="0" borderId="2" xfId="1" applyNumberFormat="1" applyFont="1" applyFill="1" applyBorder="1" applyAlignment="1">
      <alignment vertical="top"/>
    </xf>
    <xf numFmtId="165" fontId="8" fillId="0" borderId="2" xfId="1" applyNumberFormat="1" applyFont="1" applyFill="1" applyBorder="1" applyAlignment="1">
      <alignment vertical="top"/>
    </xf>
    <xf numFmtId="0" fontId="8" fillId="0" borderId="2" xfId="0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vertical="top"/>
    </xf>
    <xf numFmtId="167" fontId="6" fillId="0" borderId="2" xfId="1" applyNumberFormat="1" applyFont="1" applyFill="1" applyBorder="1" applyAlignment="1">
      <alignment vertical="top"/>
    </xf>
    <xf numFmtId="164" fontId="6" fillId="0" borderId="2" xfId="1" applyNumberFormat="1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164" fontId="6" fillId="0" borderId="2" xfId="1" applyFont="1" applyFill="1" applyBorder="1" applyAlignment="1">
      <alignment vertical="top"/>
    </xf>
    <xf numFmtId="3" fontId="6" fillId="0" borderId="2" xfId="0" applyNumberFormat="1" applyFont="1" applyFill="1" applyBorder="1" applyAlignment="1">
      <alignment horizontal="left" wrapText="1"/>
    </xf>
    <xf numFmtId="165" fontId="6" fillId="0" borderId="2" xfId="1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165" fontId="3" fillId="0" borderId="2" xfId="1" applyNumberFormat="1" applyFont="1" applyFill="1" applyBorder="1" applyAlignment="1">
      <alignment horizontal="center" vertical="top" wrapText="1"/>
    </xf>
    <xf numFmtId="4" fontId="6" fillId="0" borderId="2" xfId="1" applyNumberFormat="1" applyFont="1" applyFill="1" applyBorder="1" applyAlignment="1">
      <alignment vertical="top"/>
    </xf>
    <xf numFmtId="4" fontId="8" fillId="0" borderId="0" xfId="0" applyNumberFormat="1" applyFont="1" applyFill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7" fillId="0" borderId="2" xfId="0" applyFont="1" applyFill="1" applyBorder="1"/>
    <xf numFmtId="0" fontId="3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/>
    </xf>
    <xf numFmtId="3" fontId="8" fillId="0" borderId="0" xfId="0" applyNumberFormat="1" applyFont="1" applyFill="1" applyAlignment="1">
      <alignment horizontal="left"/>
    </xf>
    <xf numFmtId="3" fontId="8" fillId="0" borderId="3" xfId="0" applyNumberFormat="1" applyFont="1" applyFill="1" applyBorder="1" applyAlignment="1">
      <alignment horizontal="left" vertical="top"/>
    </xf>
    <xf numFmtId="3" fontId="8" fillId="0" borderId="0" xfId="0" applyNumberFormat="1" applyFont="1" applyFill="1" applyAlignment="1">
      <alignment horizontal="left" vertical="top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ปกติ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F0"/>
  </sheetPr>
  <dimension ref="A1:M35"/>
  <sheetViews>
    <sheetView tabSelected="1" topLeftCell="B1" zoomScale="90" zoomScaleNormal="90" zoomScaleSheetLayoutView="85" workbookViewId="0" xr3:uid="{AEA406A1-0E4B-5B11-9CD5-51D6E497D94C}">
      <selection activeCell="H4" sqref="H4"/>
    </sheetView>
  </sheetViews>
  <sheetFormatPr defaultRowHeight="20.25"/>
  <cols>
    <col min="1" max="1" width="9.140625" style="17" hidden="1" customWidth="1"/>
    <col min="2" max="2" width="5.7109375" style="41" customWidth="1"/>
    <col min="3" max="3" width="36" style="42" customWidth="1"/>
    <col min="4" max="4" width="15.28515625" style="42" customWidth="1"/>
    <col min="5" max="6" width="15" style="42" customWidth="1"/>
    <col min="7" max="7" width="14.42578125" style="42" customWidth="1"/>
    <col min="8" max="8" width="9.28515625" style="42" customWidth="1"/>
    <col min="9" max="9" width="16.7109375" style="44" customWidth="1"/>
    <col min="10" max="10" width="14.5703125" style="42" customWidth="1"/>
    <col min="11" max="11" width="15.140625" style="46" customWidth="1"/>
    <col min="12" max="12" width="15.28515625" style="17" customWidth="1"/>
    <col min="13" max="13" width="18.42578125" style="17" customWidth="1"/>
    <col min="14" max="16384" width="9.140625" style="17"/>
  </cols>
  <sheetData>
    <row r="1" spans="2:13" s="1" customFormat="1" ht="20.25" customHeight="1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2:13" s="1" customFormat="1" ht="20.25" customHeight="1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2:13" s="1" customFormat="1" ht="60.75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3" s="1" customFormat="1" ht="75">
      <c r="B4" s="6">
        <v>1</v>
      </c>
      <c r="C4" s="7" t="s">
        <v>12</v>
      </c>
      <c r="D4" s="8">
        <v>8820000</v>
      </c>
      <c r="E4" s="9">
        <v>7250000</v>
      </c>
      <c r="F4" s="9" t="s">
        <v>13</v>
      </c>
      <c r="G4" s="9"/>
      <c r="H4" s="10">
        <f>G4*100/D4</f>
        <v>0</v>
      </c>
      <c r="I4" s="9">
        <f>D4-G4</f>
        <v>8820000</v>
      </c>
      <c r="J4" s="9">
        <v>1570000</v>
      </c>
      <c r="K4" s="11" t="s">
        <v>14</v>
      </c>
      <c r="L4" s="12" t="s">
        <v>15</v>
      </c>
    </row>
    <row r="5" spans="2:13" ht="93.75">
      <c r="B5" s="13">
        <v>2</v>
      </c>
      <c r="C5" s="7" t="s">
        <v>16</v>
      </c>
      <c r="D5" s="8">
        <v>39200000</v>
      </c>
      <c r="E5" s="14">
        <v>29792000</v>
      </c>
      <c r="F5" s="9" t="s">
        <v>17</v>
      </c>
      <c r="G5" s="15"/>
      <c r="H5" s="10">
        <f t="shared" ref="H5:H29" si="0">G5*100/D5</f>
        <v>0</v>
      </c>
      <c r="I5" s="9">
        <f>D5-G5</f>
        <v>39200000</v>
      </c>
      <c r="J5" s="14">
        <f t="shared" ref="J5:J12" si="1">D5-E5</f>
        <v>9408000</v>
      </c>
      <c r="K5" s="16" t="s">
        <v>18</v>
      </c>
      <c r="L5" s="12" t="s">
        <v>15</v>
      </c>
    </row>
    <row r="6" spans="2:13" ht="93.75">
      <c r="B6" s="13">
        <v>3</v>
      </c>
      <c r="C6" s="7" t="s">
        <v>19</v>
      </c>
      <c r="D6" s="8">
        <v>19110000</v>
      </c>
      <c r="E6" s="18">
        <v>14444000</v>
      </c>
      <c r="F6" s="19" t="s">
        <v>20</v>
      </c>
      <c r="G6" s="20"/>
      <c r="H6" s="10">
        <f t="shared" si="0"/>
        <v>0</v>
      </c>
      <c r="I6" s="9">
        <f>D6-G6</f>
        <v>19110000</v>
      </c>
      <c r="J6" s="14">
        <f t="shared" si="1"/>
        <v>4666000</v>
      </c>
      <c r="K6" s="11" t="s">
        <v>18</v>
      </c>
      <c r="L6" s="12" t="s">
        <v>15</v>
      </c>
    </row>
    <row r="7" spans="2:13" ht="93.75">
      <c r="B7" s="6">
        <v>4</v>
      </c>
      <c r="C7" s="7" t="s">
        <v>21</v>
      </c>
      <c r="D7" s="8">
        <v>33593400</v>
      </c>
      <c r="E7" s="18">
        <v>23800000</v>
      </c>
      <c r="F7" s="19" t="s">
        <v>22</v>
      </c>
      <c r="G7" s="20"/>
      <c r="H7" s="10">
        <f t="shared" si="0"/>
        <v>0</v>
      </c>
      <c r="I7" s="9">
        <f t="shared" ref="I7:I28" si="2">D7-G7</f>
        <v>33593400</v>
      </c>
      <c r="J7" s="14">
        <f t="shared" si="1"/>
        <v>9793400</v>
      </c>
      <c r="K7" s="11" t="s">
        <v>18</v>
      </c>
      <c r="L7" s="21" t="s">
        <v>15</v>
      </c>
    </row>
    <row r="8" spans="2:13" ht="93.75">
      <c r="B8" s="13">
        <v>5</v>
      </c>
      <c r="C8" s="7" t="s">
        <v>23</v>
      </c>
      <c r="D8" s="8">
        <v>34151000</v>
      </c>
      <c r="E8" s="18">
        <v>25120000</v>
      </c>
      <c r="F8" s="19" t="s">
        <v>24</v>
      </c>
      <c r="G8" s="20"/>
      <c r="H8" s="10">
        <f t="shared" si="0"/>
        <v>0</v>
      </c>
      <c r="I8" s="9">
        <f t="shared" si="2"/>
        <v>34151000</v>
      </c>
      <c r="J8" s="14">
        <f t="shared" si="1"/>
        <v>9031000</v>
      </c>
      <c r="K8" s="11" t="s">
        <v>18</v>
      </c>
      <c r="L8" s="21" t="s">
        <v>15</v>
      </c>
    </row>
    <row r="9" spans="2:13" ht="75">
      <c r="B9" s="13">
        <v>6</v>
      </c>
      <c r="C9" s="7" t="s">
        <v>25</v>
      </c>
      <c r="D9" s="8">
        <v>9800000</v>
      </c>
      <c r="E9" s="18">
        <v>7490000</v>
      </c>
      <c r="F9" s="19" t="s">
        <v>26</v>
      </c>
      <c r="G9" s="18">
        <v>7490000</v>
      </c>
      <c r="H9" s="10">
        <f t="shared" si="0"/>
        <v>76.428571428571431</v>
      </c>
      <c r="I9" s="9">
        <f t="shared" si="2"/>
        <v>2310000</v>
      </c>
      <c r="J9" s="14">
        <f t="shared" si="1"/>
        <v>2310000</v>
      </c>
      <c r="K9" s="11" t="s">
        <v>27</v>
      </c>
      <c r="L9" s="21" t="s">
        <v>28</v>
      </c>
    </row>
    <row r="10" spans="2:13" ht="75">
      <c r="B10" s="6">
        <v>7</v>
      </c>
      <c r="C10" s="7" t="s">
        <v>29</v>
      </c>
      <c r="D10" s="8">
        <v>13244700</v>
      </c>
      <c r="E10" s="14">
        <v>13200000</v>
      </c>
      <c r="F10" s="19" t="s">
        <v>30</v>
      </c>
      <c r="G10" s="18">
        <v>7920000</v>
      </c>
      <c r="H10" s="10">
        <f t="shared" si="0"/>
        <v>59.797503907223266</v>
      </c>
      <c r="I10" s="9">
        <f t="shared" si="2"/>
        <v>5324700</v>
      </c>
      <c r="J10" s="14">
        <f t="shared" si="1"/>
        <v>44700</v>
      </c>
      <c r="K10" s="11" t="s">
        <v>31</v>
      </c>
      <c r="L10" s="21" t="s">
        <v>15</v>
      </c>
    </row>
    <row r="11" spans="2:13" ht="56.25">
      <c r="B11" s="13">
        <v>8</v>
      </c>
      <c r="C11" s="7" t="s">
        <v>32</v>
      </c>
      <c r="D11" s="8">
        <v>28371000</v>
      </c>
      <c r="E11" s="18">
        <v>25301000</v>
      </c>
      <c r="F11" s="19" t="s">
        <v>33</v>
      </c>
      <c r="G11" s="18">
        <v>18975750</v>
      </c>
      <c r="H11" s="10">
        <f t="shared" si="0"/>
        <v>66.884318494237078</v>
      </c>
      <c r="I11" s="9">
        <f t="shared" si="2"/>
        <v>9395250</v>
      </c>
      <c r="J11" s="14">
        <f t="shared" si="1"/>
        <v>3070000</v>
      </c>
      <c r="K11" s="11" t="s">
        <v>34</v>
      </c>
      <c r="L11" s="21" t="s">
        <v>15</v>
      </c>
    </row>
    <row r="12" spans="2:13" ht="37.5">
      <c r="B12" s="6">
        <v>9</v>
      </c>
      <c r="C12" s="7" t="s">
        <v>35</v>
      </c>
      <c r="D12" s="8">
        <v>9900000</v>
      </c>
      <c r="E12" s="18">
        <v>9850000</v>
      </c>
      <c r="F12" s="22" t="s">
        <v>36</v>
      </c>
      <c r="G12" s="18">
        <v>5910000</v>
      </c>
      <c r="H12" s="10">
        <f>G12*100/D12</f>
        <v>59.696969696969695</v>
      </c>
      <c r="I12" s="9">
        <f>D12-G12</f>
        <v>3990000</v>
      </c>
      <c r="J12" s="14">
        <f t="shared" si="1"/>
        <v>50000</v>
      </c>
      <c r="K12" s="11" t="s">
        <v>34</v>
      </c>
      <c r="L12" s="21" t="s">
        <v>15</v>
      </c>
    </row>
    <row r="13" spans="2:13" ht="93.75">
      <c r="B13" s="13">
        <v>10</v>
      </c>
      <c r="C13" s="7" t="s">
        <v>37</v>
      </c>
      <c r="D13" s="8">
        <v>12000000</v>
      </c>
      <c r="E13" s="18">
        <v>11930000</v>
      </c>
      <c r="F13" s="19" t="s">
        <v>38</v>
      </c>
      <c r="G13" s="20"/>
      <c r="H13" s="10">
        <f t="shared" si="0"/>
        <v>0</v>
      </c>
      <c r="I13" s="9">
        <f t="shared" si="2"/>
        <v>12000000</v>
      </c>
      <c r="J13" s="18"/>
      <c r="K13" s="11" t="s">
        <v>39</v>
      </c>
      <c r="L13" s="21" t="s">
        <v>15</v>
      </c>
      <c r="M13" s="23">
        <v>11930000</v>
      </c>
    </row>
    <row r="14" spans="2:13" ht="37.5">
      <c r="B14" s="6"/>
      <c r="C14" s="7" t="s">
        <v>40</v>
      </c>
      <c r="D14" s="8"/>
      <c r="E14" s="20"/>
      <c r="F14" s="20"/>
      <c r="G14" s="20"/>
      <c r="H14" s="10"/>
      <c r="I14" s="9"/>
      <c r="J14" s="20"/>
      <c r="K14" s="11"/>
      <c r="L14" s="71"/>
    </row>
    <row r="15" spans="2:13" ht="37.5">
      <c r="B15" s="6">
        <v>11</v>
      </c>
      <c r="C15" s="7" t="s">
        <v>41</v>
      </c>
      <c r="D15" s="8"/>
      <c r="E15" s="20"/>
      <c r="F15" s="20"/>
      <c r="G15" s="20"/>
      <c r="H15" s="10"/>
      <c r="I15" s="9"/>
      <c r="J15" s="20"/>
      <c r="K15" s="11"/>
      <c r="L15" s="21"/>
    </row>
    <row r="16" spans="2:13" ht="37.5">
      <c r="B16" s="6"/>
      <c r="C16" s="7" t="s">
        <v>42</v>
      </c>
      <c r="D16" s="8">
        <v>6351900</v>
      </c>
      <c r="E16" s="15"/>
      <c r="F16" s="20"/>
      <c r="G16" s="20"/>
      <c r="H16" s="10">
        <f t="shared" si="0"/>
        <v>0</v>
      </c>
      <c r="I16" s="9">
        <f>D16-G16</f>
        <v>6351900</v>
      </c>
      <c r="J16" s="20"/>
      <c r="K16" s="11" t="s">
        <v>43</v>
      </c>
      <c r="L16" s="21" t="s">
        <v>42</v>
      </c>
    </row>
    <row r="17" spans="2:12" ht="56.25">
      <c r="B17" s="6"/>
      <c r="C17" s="7" t="s">
        <v>44</v>
      </c>
      <c r="D17" s="8">
        <v>3600000</v>
      </c>
      <c r="E17" s="18">
        <v>3600000</v>
      </c>
      <c r="F17" s="19" t="s">
        <v>45</v>
      </c>
      <c r="G17" s="20"/>
      <c r="H17" s="10">
        <f t="shared" si="0"/>
        <v>0</v>
      </c>
      <c r="I17" s="9">
        <f>D17-G17</f>
        <v>3600000</v>
      </c>
      <c r="J17" s="20"/>
      <c r="K17" s="11" t="s">
        <v>43</v>
      </c>
      <c r="L17" s="21" t="s">
        <v>15</v>
      </c>
    </row>
    <row r="18" spans="2:12" ht="37.5">
      <c r="B18" s="6">
        <v>12</v>
      </c>
      <c r="C18" s="7" t="s">
        <v>46</v>
      </c>
      <c r="D18" s="8">
        <v>3842250</v>
      </c>
      <c r="E18" s="20"/>
      <c r="F18" s="20"/>
      <c r="G18" s="18">
        <v>3842250</v>
      </c>
      <c r="H18" s="10">
        <f t="shared" si="0"/>
        <v>100</v>
      </c>
      <c r="I18" s="9">
        <f t="shared" si="2"/>
        <v>0</v>
      </c>
      <c r="J18" s="20"/>
      <c r="K18" s="11" t="s">
        <v>43</v>
      </c>
      <c r="L18" s="21" t="s">
        <v>28</v>
      </c>
    </row>
    <row r="19" spans="2:12" ht="37.5">
      <c r="B19" s="6">
        <v>13</v>
      </c>
      <c r="C19" s="7" t="s">
        <v>47</v>
      </c>
      <c r="D19" s="8">
        <v>3061800</v>
      </c>
      <c r="E19" s="20"/>
      <c r="F19" s="20"/>
      <c r="G19" s="18">
        <v>3061800</v>
      </c>
      <c r="H19" s="10">
        <f>G19*100/D19</f>
        <v>100</v>
      </c>
      <c r="I19" s="9">
        <f t="shared" si="2"/>
        <v>0</v>
      </c>
      <c r="J19" s="20"/>
      <c r="K19" s="11" t="s">
        <v>43</v>
      </c>
      <c r="L19" s="21" t="s">
        <v>28</v>
      </c>
    </row>
    <row r="20" spans="2:12">
      <c r="B20" s="24">
        <v>14</v>
      </c>
      <c r="C20" s="25" t="s">
        <v>48</v>
      </c>
      <c r="D20" s="26"/>
      <c r="E20" s="27"/>
      <c r="F20" s="27"/>
      <c r="G20" s="33"/>
      <c r="H20" s="28"/>
      <c r="I20" s="29"/>
      <c r="J20" s="27"/>
      <c r="K20" s="30"/>
      <c r="L20" s="31"/>
    </row>
    <row r="21" spans="2:12" ht="37.5">
      <c r="B21" s="6"/>
      <c r="C21" s="7" t="s">
        <v>42</v>
      </c>
      <c r="D21" s="8">
        <v>141660</v>
      </c>
      <c r="E21" s="20"/>
      <c r="F21" s="20"/>
      <c r="G21" s="18">
        <v>141660</v>
      </c>
      <c r="H21" s="10">
        <v>100</v>
      </c>
      <c r="I21" s="9">
        <f>D21-G21</f>
        <v>0</v>
      </c>
      <c r="J21" s="20"/>
      <c r="K21" s="11" t="s">
        <v>43</v>
      </c>
      <c r="L21" s="32" t="s">
        <v>42</v>
      </c>
    </row>
    <row r="22" spans="2:12" ht="75">
      <c r="B22" s="6"/>
      <c r="C22" s="7" t="s">
        <v>49</v>
      </c>
      <c r="D22" s="8">
        <v>10074000</v>
      </c>
      <c r="E22" s="18">
        <v>10074000</v>
      </c>
      <c r="F22" s="19" t="s">
        <v>50</v>
      </c>
      <c r="G22" s="34"/>
      <c r="H22" s="10">
        <v>0</v>
      </c>
      <c r="I22" s="9">
        <f>D22-G22</f>
        <v>10074000</v>
      </c>
      <c r="J22" s="20"/>
      <c r="K22" s="11" t="s">
        <v>43</v>
      </c>
      <c r="L22" s="32" t="s">
        <v>15</v>
      </c>
    </row>
    <row r="23" spans="2:12" ht="37.5">
      <c r="B23" s="24">
        <v>15</v>
      </c>
      <c r="C23" s="25" t="s">
        <v>51</v>
      </c>
      <c r="D23" s="26"/>
      <c r="E23" s="27"/>
      <c r="F23" s="27"/>
      <c r="G23" s="27"/>
      <c r="H23" s="28"/>
      <c r="I23" s="29"/>
      <c r="J23" s="27"/>
      <c r="K23" s="30"/>
      <c r="L23" s="31"/>
    </row>
    <row r="24" spans="2:12" ht="37.5">
      <c r="B24" s="6"/>
      <c r="C24" s="7" t="s">
        <v>42</v>
      </c>
      <c r="D24" s="8">
        <v>60790</v>
      </c>
      <c r="E24" s="20"/>
      <c r="F24" s="20"/>
      <c r="G24" s="20"/>
      <c r="H24" s="10">
        <v>0</v>
      </c>
      <c r="I24" s="9">
        <f t="shared" si="2"/>
        <v>60790</v>
      </c>
      <c r="J24" s="20"/>
      <c r="K24" s="11" t="s">
        <v>43</v>
      </c>
      <c r="L24" s="32" t="s">
        <v>42</v>
      </c>
    </row>
    <row r="25" spans="2:12" ht="37.5">
      <c r="B25" s="6"/>
      <c r="C25" s="7" t="s">
        <v>52</v>
      </c>
      <c r="D25" s="8">
        <v>1900000</v>
      </c>
      <c r="E25" s="20"/>
      <c r="F25" s="20"/>
      <c r="G25" s="20"/>
      <c r="H25" s="10">
        <v>0</v>
      </c>
      <c r="I25" s="9">
        <f t="shared" si="2"/>
        <v>1900000</v>
      </c>
      <c r="J25" s="20"/>
      <c r="K25" s="11" t="s">
        <v>43</v>
      </c>
      <c r="L25" s="32" t="s">
        <v>53</v>
      </c>
    </row>
    <row r="26" spans="2:12" ht="18.75">
      <c r="B26" s="24">
        <v>16</v>
      </c>
      <c r="C26" s="25" t="s">
        <v>54</v>
      </c>
      <c r="D26" s="26"/>
      <c r="E26" s="27"/>
      <c r="F26" s="27"/>
      <c r="G26" s="27"/>
      <c r="H26" s="28"/>
      <c r="I26" s="29"/>
      <c r="J26" s="27"/>
      <c r="K26" s="30"/>
      <c r="L26" s="31"/>
    </row>
    <row r="27" spans="2:12" ht="37.5">
      <c r="B27" s="6"/>
      <c r="C27" s="7" t="s">
        <v>42</v>
      </c>
      <c r="D27" s="8">
        <v>602400</v>
      </c>
      <c r="E27" s="20"/>
      <c r="F27" s="20"/>
      <c r="G27" s="20"/>
      <c r="H27" s="10"/>
      <c r="I27" s="9">
        <f t="shared" si="2"/>
        <v>602400</v>
      </c>
      <c r="J27" s="20"/>
      <c r="K27" s="11" t="s">
        <v>43</v>
      </c>
      <c r="L27" s="32" t="s">
        <v>42</v>
      </c>
    </row>
    <row r="28" spans="2:12" ht="56.25">
      <c r="B28" s="6"/>
      <c r="C28" s="7" t="s">
        <v>55</v>
      </c>
      <c r="D28" s="8">
        <v>1800000</v>
      </c>
      <c r="E28" s="18">
        <v>1782000</v>
      </c>
      <c r="F28" s="22" t="s">
        <v>56</v>
      </c>
      <c r="G28" s="20"/>
      <c r="H28" s="10"/>
      <c r="I28" s="9">
        <f t="shared" si="2"/>
        <v>1800000</v>
      </c>
      <c r="J28" s="20"/>
      <c r="K28" s="11" t="s">
        <v>43</v>
      </c>
      <c r="L28" s="32" t="s">
        <v>15</v>
      </c>
    </row>
    <row r="29" spans="2:12">
      <c r="B29" s="35"/>
      <c r="C29" s="36" t="s">
        <v>57</v>
      </c>
      <c r="D29" s="37">
        <f>SUM(D4:D28)</f>
        <v>239624900</v>
      </c>
      <c r="E29" s="37">
        <f>SUM(E4:E26)</f>
        <v>181851000</v>
      </c>
      <c r="F29" s="38"/>
      <c r="G29" s="37">
        <f>SUM(G4:G28)</f>
        <v>47341460</v>
      </c>
      <c r="H29" s="10">
        <f t="shared" si="0"/>
        <v>19.756486074694241</v>
      </c>
      <c r="I29" s="37">
        <f>SUM(I4:I18)</f>
        <v>177846250</v>
      </c>
      <c r="J29" s="37">
        <f>SUM(J4:J26)</f>
        <v>39943100</v>
      </c>
      <c r="K29" s="39"/>
      <c r="L29" s="40"/>
    </row>
    <row r="30" spans="2:12">
      <c r="G30" s="43"/>
      <c r="J30" s="74" t="s">
        <v>58</v>
      </c>
      <c r="K30" s="74"/>
      <c r="L30" s="74"/>
    </row>
    <row r="31" spans="2:12">
      <c r="C31" s="45"/>
      <c r="G31" s="45"/>
      <c r="J31" s="75" t="s">
        <v>39</v>
      </c>
      <c r="K31" s="75"/>
      <c r="L31" s="75"/>
    </row>
    <row r="32" spans="2:12">
      <c r="G32" s="45"/>
    </row>
    <row r="33" spans="3:3">
      <c r="C33" s="45"/>
    </row>
    <row r="34" spans="3:3">
      <c r="C34" s="47"/>
    </row>
    <row r="35" spans="3:3">
      <c r="C35" s="45"/>
    </row>
  </sheetData>
  <autoFilter ref="K1:K4" xr:uid="{00000000-0009-0000-0000-000000000000}"/>
  <mergeCells count="4">
    <mergeCell ref="B1:L1"/>
    <mergeCell ref="B2:L2"/>
    <mergeCell ref="J30:L30"/>
    <mergeCell ref="J31:L31"/>
  </mergeCells>
  <pageMargins left="0.78740157480314965" right="0.39370078740157483" top="0.59055118110236227" bottom="0.59055118110236227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74"/>
  <sheetViews>
    <sheetView topLeftCell="B1" zoomScale="85" zoomScaleNormal="85" zoomScaleSheetLayoutView="85" workbookViewId="0" xr3:uid="{958C4451-9541-5A59-BF78-D2F731DF1C81}">
      <selection activeCell="C12" sqref="C12"/>
    </sheetView>
  </sheetViews>
  <sheetFormatPr defaultRowHeight="20.25"/>
  <cols>
    <col min="1" max="1" width="9.140625" style="17" hidden="1" customWidth="1"/>
    <col min="2" max="2" width="5.7109375" style="41" customWidth="1"/>
    <col min="3" max="3" width="34.85546875" style="42" customWidth="1"/>
    <col min="4" max="4" width="15.28515625" style="42" customWidth="1"/>
    <col min="5" max="5" width="16.85546875" style="42" hidden="1" customWidth="1"/>
    <col min="6" max="6" width="15" style="42" customWidth="1"/>
    <col min="7" max="7" width="15" style="41" customWidth="1"/>
    <col min="8" max="8" width="14.42578125" style="50" customWidth="1"/>
    <col min="9" max="10" width="14.42578125" style="50" hidden="1" customWidth="1"/>
    <col min="11" max="11" width="9.28515625" style="42" customWidth="1"/>
    <col min="12" max="12" width="16.7109375" style="44" customWidth="1"/>
    <col min="13" max="13" width="17.28515625" style="49" customWidth="1"/>
    <col min="14" max="14" width="15.140625" style="46" customWidth="1"/>
    <col min="15" max="15" width="14.140625" style="48" customWidth="1"/>
    <col min="16" max="16384" width="9.140625" style="17"/>
  </cols>
  <sheetData>
    <row r="1" spans="1:15" s="1" customFormat="1" ht="20.25" customHeight="1">
      <c r="B1" s="72" t="s">
        <v>59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s="1" customFormat="1" ht="20.25" customHeight="1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s="1" customFormat="1" ht="60.75">
      <c r="B3" s="2" t="s">
        <v>1</v>
      </c>
      <c r="C3" s="3" t="s">
        <v>2</v>
      </c>
      <c r="D3" s="3" t="s">
        <v>3</v>
      </c>
      <c r="E3" s="3" t="s">
        <v>60</v>
      </c>
      <c r="F3" s="3" t="s">
        <v>4</v>
      </c>
      <c r="G3" s="3" t="s">
        <v>5</v>
      </c>
      <c r="H3" s="66" t="s">
        <v>6</v>
      </c>
      <c r="I3" s="66"/>
      <c r="J3" s="66"/>
      <c r="K3" s="3" t="s">
        <v>7</v>
      </c>
      <c r="L3" s="4" t="s">
        <v>8</v>
      </c>
      <c r="M3" s="4" t="s">
        <v>9</v>
      </c>
      <c r="N3" s="3" t="s">
        <v>10</v>
      </c>
      <c r="O3" s="65" t="s">
        <v>11</v>
      </c>
    </row>
    <row r="4" spans="1:15" s="1" customFormat="1" ht="56.25">
      <c r="B4" s="6">
        <v>1</v>
      </c>
      <c r="C4" s="7" t="s">
        <v>61</v>
      </c>
      <c r="D4" s="8">
        <v>29000000</v>
      </c>
      <c r="E4" s="8"/>
      <c r="F4" s="9">
        <v>27550000</v>
      </c>
      <c r="G4" s="9" t="s">
        <v>62</v>
      </c>
      <c r="H4" s="64"/>
      <c r="I4" s="64"/>
      <c r="J4" s="64"/>
      <c r="K4" s="10" t="s">
        <v>63</v>
      </c>
      <c r="L4" s="9">
        <f>D4-F4</f>
        <v>1450000</v>
      </c>
      <c r="M4" s="10">
        <f>D4-F4</f>
        <v>1450000</v>
      </c>
      <c r="N4" s="11" t="s">
        <v>64</v>
      </c>
      <c r="O4" s="12" t="s">
        <v>65</v>
      </c>
    </row>
    <row r="5" spans="1:15" ht="37.5">
      <c r="B5" s="13">
        <v>2</v>
      </c>
      <c r="C5" s="7" t="s">
        <v>66</v>
      </c>
      <c r="D5" s="8">
        <v>300000</v>
      </c>
      <c r="E5" s="8"/>
      <c r="F5" s="15"/>
      <c r="G5" s="14"/>
      <c r="H5" s="18">
        <v>300000</v>
      </c>
      <c r="I5" s="59">
        <f>H5/1000000</f>
        <v>0.3</v>
      </c>
      <c r="K5" s="10">
        <f>H5*100/D5</f>
        <v>100</v>
      </c>
      <c r="L5" s="9">
        <f>D5-H5</f>
        <v>0</v>
      </c>
      <c r="M5" s="58"/>
      <c r="N5" s="63" t="s">
        <v>67</v>
      </c>
      <c r="O5" s="12" t="s">
        <v>68</v>
      </c>
    </row>
    <row r="6" spans="1:15" ht="37.5">
      <c r="B6" s="13">
        <v>3</v>
      </c>
      <c r="C6" s="7" t="s">
        <v>69</v>
      </c>
      <c r="D6" s="8">
        <v>100000</v>
      </c>
      <c r="E6" s="8"/>
      <c r="F6" s="20"/>
      <c r="G6" s="61"/>
      <c r="H6" s="18">
        <v>100000</v>
      </c>
      <c r="I6" s="59">
        <f>H6/1000000</f>
        <v>0.1</v>
      </c>
      <c r="K6" s="10">
        <f>H6*100/D6</f>
        <v>100</v>
      </c>
      <c r="L6" s="9">
        <f>D6-H6</f>
        <v>0</v>
      </c>
      <c r="M6" s="58"/>
      <c r="N6" s="11" t="s">
        <v>67</v>
      </c>
      <c r="O6" s="12" t="s">
        <v>28</v>
      </c>
    </row>
    <row r="7" spans="1:15" ht="56.25">
      <c r="B7" s="6">
        <v>4</v>
      </c>
      <c r="C7" s="7" t="s">
        <v>70</v>
      </c>
      <c r="D7" s="8"/>
      <c r="E7" s="8"/>
      <c r="F7" s="20"/>
      <c r="G7" s="61"/>
      <c r="H7" s="18"/>
      <c r="I7" s="59">
        <f>H7/1000000</f>
        <v>0</v>
      </c>
      <c r="J7" s="59">
        <v>0</v>
      </c>
      <c r="K7" s="10"/>
      <c r="L7" s="9"/>
      <c r="M7" s="58"/>
      <c r="N7" s="11"/>
      <c r="O7" s="12"/>
    </row>
    <row r="8" spans="1:15" ht="37.5">
      <c r="B8" s="13"/>
      <c r="C8" s="7" t="s">
        <v>42</v>
      </c>
      <c r="D8" s="8">
        <v>1614200</v>
      </c>
      <c r="E8" s="8"/>
      <c r="F8" s="15"/>
      <c r="G8" s="61"/>
      <c r="H8" s="18">
        <v>1432730</v>
      </c>
      <c r="I8" s="59">
        <f>H8/1000000</f>
        <v>1.4327300000000001</v>
      </c>
      <c r="K8" s="10">
        <f>H8*100/D8</f>
        <v>88.75789864948581</v>
      </c>
      <c r="L8" s="9">
        <f>D8-H8</f>
        <v>181470</v>
      </c>
      <c r="M8" s="58"/>
      <c r="N8" s="11" t="s">
        <v>67</v>
      </c>
      <c r="O8" s="12" t="s">
        <v>71</v>
      </c>
    </row>
    <row r="9" spans="1:15" ht="37.5">
      <c r="B9" s="13"/>
      <c r="C9" s="7" t="s">
        <v>72</v>
      </c>
      <c r="D9" s="8">
        <v>38000</v>
      </c>
      <c r="E9" s="8"/>
      <c r="F9" s="18">
        <v>36915</v>
      </c>
      <c r="G9" s="61"/>
      <c r="H9" s="18">
        <v>36915</v>
      </c>
      <c r="I9" s="59">
        <f>H9/1000000</f>
        <v>3.6915000000000003E-2</v>
      </c>
      <c r="K9" s="10">
        <f>H9*100/D9</f>
        <v>97.14473684210526</v>
      </c>
      <c r="L9" s="9">
        <f>D9-H9</f>
        <v>1085</v>
      </c>
      <c r="M9" s="58">
        <v>1085</v>
      </c>
      <c r="N9" s="11" t="s">
        <v>67</v>
      </c>
      <c r="O9" s="12" t="s">
        <v>28</v>
      </c>
    </row>
    <row r="10" spans="1:15" ht="37.5">
      <c r="B10" s="13"/>
      <c r="C10" s="7" t="s">
        <v>73</v>
      </c>
      <c r="D10" s="8">
        <v>37500</v>
      </c>
      <c r="E10" s="8"/>
      <c r="F10" s="18">
        <v>34978.300000000003</v>
      </c>
      <c r="G10" s="61"/>
      <c r="H10" s="60">
        <v>34978.300000000003</v>
      </c>
      <c r="I10" s="59">
        <f>H10/1000000</f>
        <v>3.4978300000000004E-2</v>
      </c>
      <c r="J10" s="59"/>
      <c r="K10" s="10">
        <f>H10*100/D10</f>
        <v>93.275466666666674</v>
      </c>
      <c r="L10" s="9">
        <f>D10-H10</f>
        <v>2521.6999999999971</v>
      </c>
      <c r="M10" s="58">
        <f>D10-F10</f>
        <v>2521.6999999999971</v>
      </c>
      <c r="N10" s="11" t="s">
        <v>67</v>
      </c>
      <c r="O10" s="12" t="s">
        <v>28</v>
      </c>
    </row>
    <row r="11" spans="1:15" ht="37.5">
      <c r="B11" s="13"/>
      <c r="C11" s="7" t="s">
        <v>74</v>
      </c>
      <c r="D11" s="8">
        <v>52000</v>
      </c>
      <c r="E11" s="8"/>
      <c r="F11" s="18">
        <v>40125</v>
      </c>
      <c r="G11" s="61"/>
      <c r="H11" s="18">
        <v>40125</v>
      </c>
      <c r="I11" s="59">
        <f>H11/1000000</f>
        <v>4.0125000000000001E-2</v>
      </c>
      <c r="J11" s="59"/>
      <c r="K11" s="10">
        <f>H11*100/D11</f>
        <v>77.163461538461533</v>
      </c>
      <c r="L11" s="9">
        <f>D11-H11</f>
        <v>11875</v>
      </c>
      <c r="M11" s="58">
        <v>11875</v>
      </c>
      <c r="N11" s="11" t="s">
        <v>67</v>
      </c>
      <c r="O11" s="12" t="s">
        <v>28</v>
      </c>
    </row>
    <row r="12" spans="1:15" ht="37.5">
      <c r="B12" s="13"/>
      <c r="C12" s="7" t="s">
        <v>75</v>
      </c>
      <c r="D12" s="8">
        <v>4200</v>
      </c>
      <c r="E12" s="8"/>
      <c r="F12" s="18">
        <v>42000</v>
      </c>
      <c r="G12" s="61"/>
      <c r="H12" s="18">
        <v>4200</v>
      </c>
      <c r="I12" s="59">
        <f>H12/1000000</f>
        <v>4.1999999999999997E-3</v>
      </c>
      <c r="J12" s="59"/>
      <c r="K12" s="10">
        <f>H12*100/D12</f>
        <v>100</v>
      </c>
      <c r="L12" s="9">
        <f>D12-H12</f>
        <v>0</v>
      </c>
      <c r="M12" s="58">
        <v>0</v>
      </c>
      <c r="N12" s="11" t="s">
        <v>67</v>
      </c>
      <c r="O12" s="12" t="s">
        <v>76</v>
      </c>
    </row>
    <row r="13" spans="1:15" ht="37.5">
      <c r="A13" s="48"/>
      <c r="B13" s="13"/>
      <c r="C13" s="7" t="s">
        <v>77</v>
      </c>
      <c r="D13" s="8">
        <v>45700</v>
      </c>
      <c r="E13" s="8"/>
      <c r="F13" s="18">
        <v>35310</v>
      </c>
      <c r="G13" s="61"/>
      <c r="H13" s="18">
        <v>35310</v>
      </c>
      <c r="I13" s="59">
        <f>H13/1000000</f>
        <v>3.5310000000000001E-2</v>
      </c>
      <c r="J13" s="59"/>
      <c r="K13" s="10">
        <f>H13*100/D13</f>
        <v>77.264770240700216</v>
      </c>
      <c r="L13" s="9">
        <f>D13-H13</f>
        <v>10390</v>
      </c>
      <c r="M13" s="58">
        <v>10390</v>
      </c>
      <c r="N13" s="11" t="s">
        <v>67</v>
      </c>
      <c r="O13" s="12" t="s">
        <v>28</v>
      </c>
    </row>
    <row r="14" spans="1:15" ht="24" customHeight="1">
      <c r="B14" s="13"/>
      <c r="C14" s="7" t="s">
        <v>78</v>
      </c>
      <c r="D14" s="8">
        <v>813000</v>
      </c>
      <c r="E14" s="8"/>
      <c r="F14" s="20"/>
      <c r="G14" s="61"/>
      <c r="H14" s="18"/>
      <c r="I14" s="59">
        <f>H14/1000000</f>
        <v>0</v>
      </c>
      <c r="J14" s="59"/>
      <c r="K14" s="10">
        <f>H14*100/D14</f>
        <v>0</v>
      </c>
      <c r="L14" s="9">
        <f>D14-H14</f>
        <v>813000</v>
      </c>
      <c r="M14" s="58"/>
      <c r="N14" s="11" t="s">
        <v>67</v>
      </c>
      <c r="O14" s="12" t="s">
        <v>79</v>
      </c>
    </row>
    <row r="15" spans="1:15" ht="37.5">
      <c r="B15" s="13"/>
      <c r="C15" s="7" t="s">
        <v>80</v>
      </c>
      <c r="D15" s="8">
        <v>240100</v>
      </c>
      <c r="E15" s="8"/>
      <c r="F15" s="20"/>
      <c r="G15" s="61"/>
      <c r="H15" s="18"/>
      <c r="I15" s="59">
        <f>H15/1000000</f>
        <v>0</v>
      </c>
      <c r="J15" s="59"/>
      <c r="K15" s="10">
        <f>H15*100/D15</f>
        <v>0</v>
      </c>
      <c r="L15" s="9">
        <f>D15-H15</f>
        <v>240100</v>
      </c>
      <c r="M15" s="58"/>
      <c r="N15" s="11" t="s">
        <v>67</v>
      </c>
      <c r="O15" s="12" t="s">
        <v>79</v>
      </c>
    </row>
    <row r="16" spans="1:15" ht="56.25">
      <c r="B16" s="13">
        <v>5</v>
      </c>
      <c r="C16" s="7" t="s">
        <v>81</v>
      </c>
      <c r="D16" s="8">
        <v>200000</v>
      </c>
      <c r="E16" s="8"/>
      <c r="F16" s="20"/>
      <c r="G16" s="61"/>
      <c r="H16" s="18">
        <v>169491</v>
      </c>
      <c r="I16" s="59">
        <f>H16/1000000</f>
        <v>0.169491</v>
      </c>
      <c r="J16" s="56"/>
      <c r="K16" s="10">
        <f>H16*100/D16</f>
        <v>84.745500000000007</v>
      </c>
      <c r="L16" s="9">
        <f>D16-H16</f>
        <v>30509</v>
      </c>
      <c r="M16" s="58"/>
      <c r="N16" s="11" t="s">
        <v>67</v>
      </c>
      <c r="O16" s="12" t="s">
        <v>28</v>
      </c>
    </row>
    <row r="17" spans="2:15" ht="37.5">
      <c r="B17" s="13">
        <v>6</v>
      </c>
      <c r="C17" s="7" t="s">
        <v>82</v>
      </c>
      <c r="D17" s="8">
        <v>300000</v>
      </c>
      <c r="E17" s="8"/>
      <c r="F17" s="20"/>
      <c r="G17" s="61"/>
      <c r="H17" s="18">
        <v>300000</v>
      </c>
      <c r="I17" s="59">
        <f>H17/1000000</f>
        <v>0.3</v>
      </c>
      <c r="J17" s="56"/>
      <c r="K17" s="10">
        <f>H17*100/D17</f>
        <v>100</v>
      </c>
      <c r="L17" s="9">
        <f>D17-H17</f>
        <v>0</v>
      </c>
      <c r="M17" s="58"/>
      <c r="N17" s="11" t="s">
        <v>67</v>
      </c>
      <c r="O17" s="12" t="s">
        <v>28</v>
      </c>
    </row>
    <row r="18" spans="2:15" ht="37.5">
      <c r="B18" s="6">
        <v>7</v>
      </c>
      <c r="C18" s="7" t="s">
        <v>83</v>
      </c>
      <c r="D18" s="8">
        <v>1250000</v>
      </c>
      <c r="E18" s="8"/>
      <c r="F18" s="20"/>
      <c r="G18" s="61"/>
      <c r="H18" s="18">
        <v>1162130</v>
      </c>
      <c r="I18" s="59">
        <f>H18/1000000</f>
        <v>1.1621300000000001</v>
      </c>
      <c r="J18" s="56"/>
      <c r="K18" s="10">
        <f>H18*100/D18</f>
        <v>92.970399999999998</v>
      </c>
      <c r="L18" s="9">
        <f>D18-H18</f>
        <v>87870</v>
      </c>
      <c r="M18" s="58"/>
      <c r="N18" s="11" t="s">
        <v>67</v>
      </c>
      <c r="O18" s="12" t="s">
        <v>71</v>
      </c>
    </row>
    <row r="19" spans="2:15" ht="56.25">
      <c r="B19" s="13">
        <v>8</v>
      </c>
      <c r="C19" s="7" t="s">
        <v>84</v>
      </c>
      <c r="D19" s="8">
        <v>200000</v>
      </c>
      <c r="E19" s="8"/>
      <c r="F19" s="20"/>
      <c r="G19" s="61"/>
      <c r="H19" s="18">
        <v>59610</v>
      </c>
      <c r="I19" s="59">
        <f>H19/1000000</f>
        <v>5.9610000000000003E-2</v>
      </c>
      <c r="J19" s="56"/>
      <c r="K19" s="10">
        <f>H19*100/D19</f>
        <v>29.805</v>
      </c>
      <c r="L19" s="9">
        <f>D19-H19</f>
        <v>140390</v>
      </c>
      <c r="M19" s="58"/>
      <c r="N19" s="11" t="s">
        <v>85</v>
      </c>
      <c r="O19" s="12" t="s">
        <v>71</v>
      </c>
    </row>
    <row r="20" spans="2:15" ht="56.25">
      <c r="B20" s="13">
        <v>9</v>
      </c>
      <c r="C20" s="7" t="s">
        <v>86</v>
      </c>
      <c r="D20" s="8"/>
      <c r="E20" s="8"/>
      <c r="F20" s="20"/>
      <c r="G20" s="61"/>
      <c r="H20" s="18"/>
      <c r="I20" s="59">
        <f>H20/1000000</f>
        <v>0</v>
      </c>
      <c r="J20" s="59">
        <v>0</v>
      </c>
      <c r="K20" s="10"/>
      <c r="L20" s="9"/>
      <c r="M20" s="58"/>
      <c r="N20" s="11"/>
      <c r="O20" s="12"/>
    </row>
    <row r="21" spans="2:15" ht="55.5" customHeight="1">
      <c r="B21" s="13"/>
      <c r="C21" s="7" t="s">
        <v>87</v>
      </c>
      <c r="D21" s="8">
        <v>3000000</v>
      </c>
      <c r="E21" s="8"/>
      <c r="F21" s="62">
        <v>2910000</v>
      </c>
      <c r="G21" s="61"/>
      <c r="H21" s="18">
        <v>2910000</v>
      </c>
      <c r="I21" s="59">
        <f>H21/1000000</f>
        <v>2.91</v>
      </c>
      <c r="J21" s="59">
        <v>0</v>
      </c>
      <c r="K21" s="10">
        <f>H21*100/D21</f>
        <v>97</v>
      </c>
      <c r="L21" s="9">
        <f>D21-H21</f>
        <v>90000</v>
      </c>
      <c r="M21" s="58">
        <f>D21-F21</f>
        <v>90000</v>
      </c>
      <c r="N21" s="11" t="s">
        <v>88</v>
      </c>
      <c r="O21" s="12" t="s">
        <v>28</v>
      </c>
    </row>
    <row r="22" spans="2:15" ht="58.5" customHeight="1">
      <c r="B22" s="13"/>
      <c r="C22" s="7" t="s">
        <v>89</v>
      </c>
      <c r="D22" s="8">
        <v>3000000</v>
      </c>
      <c r="E22" s="8"/>
      <c r="F22" s="20"/>
      <c r="G22" s="61"/>
      <c r="H22" s="18"/>
      <c r="I22" s="59">
        <f>H22/1000000</f>
        <v>0</v>
      </c>
      <c r="J22" s="59">
        <v>0</v>
      </c>
      <c r="K22" s="10">
        <f>H22*100/D22</f>
        <v>0</v>
      </c>
      <c r="L22" s="9">
        <f>D22-H22</f>
        <v>3000000</v>
      </c>
      <c r="M22" s="58"/>
      <c r="N22" s="11" t="s">
        <v>88</v>
      </c>
      <c r="O22" s="12" t="s">
        <v>42</v>
      </c>
    </row>
    <row r="23" spans="2:15" ht="62.25" customHeight="1">
      <c r="B23" s="13"/>
      <c r="C23" s="7" t="s">
        <v>90</v>
      </c>
      <c r="D23" s="8">
        <v>3000000</v>
      </c>
      <c r="E23" s="8"/>
      <c r="F23" s="18">
        <v>2959620</v>
      </c>
      <c r="G23" s="61"/>
      <c r="H23" s="18"/>
      <c r="I23" s="59">
        <f>H23/1000000</f>
        <v>0</v>
      </c>
      <c r="J23" s="59">
        <v>0</v>
      </c>
      <c r="K23" s="10">
        <f>H23*100/D23</f>
        <v>0</v>
      </c>
      <c r="L23" s="9">
        <f>D23-H23</f>
        <v>3000000</v>
      </c>
      <c r="M23" s="58">
        <f>D23-F23</f>
        <v>40380</v>
      </c>
      <c r="N23" s="11" t="s">
        <v>88</v>
      </c>
      <c r="O23" s="12" t="s">
        <v>42</v>
      </c>
    </row>
    <row r="24" spans="2:15" ht="62.25" customHeight="1">
      <c r="B24" s="13"/>
      <c r="C24" s="7" t="s">
        <v>91</v>
      </c>
      <c r="D24" s="8">
        <v>1000000</v>
      </c>
      <c r="E24" s="8"/>
      <c r="F24" s="18">
        <v>948000</v>
      </c>
      <c r="G24" s="61"/>
      <c r="H24" s="18"/>
      <c r="I24" s="59">
        <f>H24/1000000</f>
        <v>0</v>
      </c>
      <c r="J24" s="59">
        <v>0</v>
      </c>
      <c r="K24" s="10">
        <f>H24*100/D24</f>
        <v>0</v>
      </c>
      <c r="L24" s="9">
        <f>D24-H24</f>
        <v>1000000</v>
      </c>
      <c r="M24" s="58">
        <f>D24-F24</f>
        <v>52000</v>
      </c>
      <c r="N24" s="11" t="s">
        <v>88</v>
      </c>
      <c r="O24" s="12" t="s">
        <v>42</v>
      </c>
    </row>
    <row r="25" spans="2:15" ht="62.25" customHeight="1">
      <c r="B25" s="13"/>
      <c r="C25" s="7" t="s">
        <v>92</v>
      </c>
      <c r="D25" s="8">
        <v>3000000</v>
      </c>
      <c r="E25" s="8">
        <v>2880000</v>
      </c>
      <c r="F25" s="18">
        <v>2880000</v>
      </c>
      <c r="G25" s="61"/>
      <c r="H25" s="18">
        <v>2880000</v>
      </c>
      <c r="I25" s="59">
        <f>H25/1000000</f>
        <v>2.88</v>
      </c>
      <c r="J25" s="59"/>
      <c r="K25" s="10">
        <f>H25*100/D25</f>
        <v>96</v>
      </c>
      <c r="L25" s="9">
        <f>D25-H25</f>
        <v>120000</v>
      </c>
      <c r="M25" s="58">
        <f>D25-F25</f>
        <v>120000</v>
      </c>
      <c r="N25" s="11" t="s">
        <v>88</v>
      </c>
      <c r="O25" s="12" t="s">
        <v>93</v>
      </c>
    </row>
    <row r="26" spans="2:15" ht="56.25">
      <c r="B26" s="6">
        <v>10</v>
      </c>
      <c r="C26" s="7" t="s">
        <v>94</v>
      </c>
      <c r="D26" s="8">
        <v>4120000</v>
      </c>
      <c r="E26" s="8"/>
      <c r="F26" s="20"/>
      <c r="G26" s="61"/>
      <c r="H26" s="18"/>
      <c r="I26" s="59">
        <f>H26/1000000</f>
        <v>0</v>
      </c>
      <c r="J26" s="59">
        <v>0</v>
      </c>
      <c r="K26" s="10">
        <f>H26*100/D26</f>
        <v>0</v>
      </c>
      <c r="L26" s="9">
        <f>D26-H26</f>
        <v>4120000</v>
      </c>
      <c r="M26" s="58"/>
      <c r="N26" s="11" t="s">
        <v>95</v>
      </c>
      <c r="O26" s="12" t="s">
        <v>96</v>
      </c>
    </row>
    <row r="27" spans="2:15" ht="37.5">
      <c r="B27" s="13">
        <v>11</v>
      </c>
      <c r="C27" s="7" t="s">
        <v>97</v>
      </c>
      <c r="D27" s="8">
        <v>100200</v>
      </c>
      <c r="E27" s="8">
        <v>60000</v>
      </c>
      <c r="F27" s="20"/>
      <c r="G27" s="61"/>
      <c r="H27" s="18">
        <v>91800</v>
      </c>
      <c r="I27" s="59">
        <f>H27/1000000</f>
        <v>9.1800000000000007E-2</v>
      </c>
      <c r="K27" s="10">
        <f>H27*100/D27</f>
        <v>91.616766467065872</v>
      </c>
      <c r="L27" s="9">
        <f>D27-H27</f>
        <v>8400</v>
      </c>
      <c r="M27" s="58"/>
      <c r="N27" s="11" t="s">
        <v>98</v>
      </c>
      <c r="O27" s="12" t="s">
        <v>71</v>
      </c>
    </row>
    <row r="28" spans="2:15" ht="37.5">
      <c r="B28" s="13">
        <v>12</v>
      </c>
      <c r="C28" s="7" t="s">
        <v>99</v>
      </c>
      <c r="D28" s="8">
        <v>242200</v>
      </c>
      <c r="E28" s="8"/>
      <c r="F28" s="20"/>
      <c r="G28" s="61"/>
      <c r="H28" s="18">
        <v>228750</v>
      </c>
      <c r="I28" s="59">
        <f>H28/1000000</f>
        <v>0.22875000000000001</v>
      </c>
      <c r="K28" s="10">
        <f>H28*100/D28</f>
        <v>94.4467382328654</v>
      </c>
      <c r="L28" s="9">
        <f>D28-H28</f>
        <v>13450</v>
      </c>
      <c r="M28" s="58"/>
      <c r="N28" s="11" t="s">
        <v>98</v>
      </c>
      <c r="O28" s="12" t="s">
        <v>71</v>
      </c>
    </row>
    <row r="29" spans="2:15" ht="37.5">
      <c r="B29" s="6">
        <v>13</v>
      </c>
      <c r="C29" s="7" t="s">
        <v>100</v>
      </c>
      <c r="D29" s="8">
        <v>865000</v>
      </c>
      <c r="E29" s="8"/>
      <c r="F29" s="20"/>
      <c r="G29" s="61"/>
      <c r="H29" s="18">
        <v>85000</v>
      </c>
      <c r="I29" s="59">
        <f>H29/1000000</f>
        <v>8.5000000000000006E-2</v>
      </c>
      <c r="K29" s="10">
        <f>H29*100/D29</f>
        <v>9.8265895953757223</v>
      </c>
      <c r="L29" s="9">
        <f>D29-H29</f>
        <v>780000</v>
      </c>
      <c r="M29" s="58"/>
      <c r="N29" s="11" t="s">
        <v>101</v>
      </c>
      <c r="O29" s="12" t="s">
        <v>71</v>
      </c>
    </row>
    <row r="30" spans="2:15" ht="37.5">
      <c r="B30" s="13">
        <v>14</v>
      </c>
      <c r="C30" s="7" t="s">
        <v>102</v>
      </c>
      <c r="D30" s="8">
        <v>6500000</v>
      </c>
      <c r="E30" s="8"/>
      <c r="F30" s="20"/>
      <c r="G30" s="61"/>
      <c r="H30" s="18">
        <v>4688410</v>
      </c>
      <c r="I30" s="59">
        <f>H30/1000000</f>
        <v>4.6884100000000002</v>
      </c>
      <c r="K30" s="10">
        <f>H30*100/D30</f>
        <v>72.129384615384609</v>
      </c>
      <c r="L30" s="9">
        <f>D30-H30</f>
        <v>1811590</v>
      </c>
      <c r="M30" s="58"/>
      <c r="N30" s="11" t="s">
        <v>103</v>
      </c>
      <c r="O30" s="12" t="s">
        <v>71</v>
      </c>
    </row>
    <row r="31" spans="2:15" ht="56.25">
      <c r="B31" s="13">
        <v>15</v>
      </c>
      <c r="C31" s="7" t="s">
        <v>104</v>
      </c>
      <c r="D31" s="8">
        <v>21560000</v>
      </c>
      <c r="E31" s="8"/>
      <c r="F31" s="18">
        <v>19874000</v>
      </c>
      <c r="G31" s="19" t="s">
        <v>105</v>
      </c>
      <c r="H31" s="18"/>
      <c r="I31" s="59">
        <f>H31/1000000</f>
        <v>0</v>
      </c>
      <c r="J31" s="59">
        <v>0</v>
      </c>
      <c r="K31" s="10">
        <f>H31*100/D31</f>
        <v>0</v>
      </c>
      <c r="L31" s="9">
        <f>D31-H31</f>
        <v>21560000</v>
      </c>
      <c r="M31" s="58">
        <f>D31-F31</f>
        <v>1686000</v>
      </c>
      <c r="N31" s="11" t="s">
        <v>14</v>
      </c>
      <c r="O31" s="12" t="s">
        <v>15</v>
      </c>
    </row>
    <row r="32" spans="2:15" ht="75">
      <c r="B32" s="6">
        <v>16</v>
      </c>
      <c r="C32" s="7" t="s">
        <v>106</v>
      </c>
      <c r="D32" s="8">
        <v>6500000</v>
      </c>
      <c r="E32" s="8"/>
      <c r="F32" s="18">
        <v>6500000</v>
      </c>
      <c r="G32" s="19" t="s">
        <v>107</v>
      </c>
      <c r="H32" s="18"/>
      <c r="I32" s="59">
        <f>H32/1000000</f>
        <v>0</v>
      </c>
      <c r="J32" s="59">
        <v>0</v>
      </c>
      <c r="K32" s="10">
        <f>H32*100/D32</f>
        <v>0</v>
      </c>
      <c r="L32" s="9">
        <f>D32-H32</f>
        <v>6500000</v>
      </c>
      <c r="M32" s="58">
        <v>0</v>
      </c>
      <c r="N32" s="11" t="s">
        <v>14</v>
      </c>
      <c r="O32" s="12" t="s">
        <v>71</v>
      </c>
    </row>
    <row r="33" spans="2:15" ht="37.5">
      <c r="B33" s="13">
        <v>17</v>
      </c>
      <c r="C33" s="7" t="s">
        <v>108</v>
      </c>
      <c r="D33" s="8">
        <v>2241200</v>
      </c>
      <c r="E33" s="8"/>
      <c r="F33" s="20"/>
      <c r="G33" s="61"/>
      <c r="H33" s="18">
        <v>105795.58</v>
      </c>
      <c r="I33" s="59">
        <f>H33/1000000</f>
        <v>0.10579558</v>
      </c>
      <c r="K33" s="10">
        <f>H33*100/D33</f>
        <v>4.7204881313582012</v>
      </c>
      <c r="L33" s="9">
        <f>D33-H33</f>
        <v>2135404.42</v>
      </c>
      <c r="M33" s="58"/>
      <c r="N33" s="11" t="s">
        <v>109</v>
      </c>
      <c r="O33" s="12" t="s">
        <v>71</v>
      </c>
    </row>
    <row r="34" spans="2:15" ht="56.25">
      <c r="B34" s="13">
        <v>18</v>
      </c>
      <c r="C34" s="7" t="s">
        <v>110</v>
      </c>
      <c r="D34" s="8">
        <v>783000</v>
      </c>
      <c r="E34" s="8"/>
      <c r="F34" s="14">
        <v>599000</v>
      </c>
      <c r="G34" s="19" t="s">
        <v>111</v>
      </c>
      <c r="H34" s="18"/>
      <c r="I34" s="59">
        <f>H34/1000000</f>
        <v>0</v>
      </c>
      <c r="J34" s="59">
        <v>0</v>
      </c>
      <c r="K34" s="10">
        <f>H34*100/D34</f>
        <v>0</v>
      </c>
      <c r="L34" s="9">
        <f>D34-H34</f>
        <v>783000</v>
      </c>
      <c r="M34" s="58">
        <f>D34-F34</f>
        <v>184000</v>
      </c>
      <c r="N34" s="11" t="s">
        <v>112</v>
      </c>
      <c r="O34" s="12" t="s">
        <v>15</v>
      </c>
    </row>
    <row r="35" spans="2:15" ht="75">
      <c r="B35" s="6">
        <v>19</v>
      </c>
      <c r="C35" s="7" t="s">
        <v>113</v>
      </c>
      <c r="D35" s="8">
        <v>8029100</v>
      </c>
      <c r="E35" s="8"/>
      <c r="F35" s="18">
        <v>5054000</v>
      </c>
      <c r="G35" s="19" t="s">
        <v>111</v>
      </c>
      <c r="H35" s="18">
        <v>5054000</v>
      </c>
      <c r="I35" s="59">
        <f>H35/1000000</f>
        <v>5.0540000000000003</v>
      </c>
      <c r="K35" s="10">
        <f>H35*100/D35</f>
        <v>62.946033802045058</v>
      </c>
      <c r="L35" s="9">
        <f>D35-H35</f>
        <v>2975100</v>
      </c>
      <c r="M35" s="58">
        <f>D35-F35</f>
        <v>2975100</v>
      </c>
      <c r="N35" s="11" t="s">
        <v>112</v>
      </c>
      <c r="O35" s="12" t="s">
        <v>28</v>
      </c>
    </row>
    <row r="36" spans="2:15" ht="75">
      <c r="B36" s="13">
        <v>20</v>
      </c>
      <c r="C36" s="7" t="s">
        <v>114</v>
      </c>
      <c r="D36" s="8">
        <v>10574200</v>
      </c>
      <c r="E36" s="8"/>
      <c r="F36" s="18">
        <v>6589000</v>
      </c>
      <c r="G36" s="19" t="s">
        <v>115</v>
      </c>
      <c r="H36" s="18">
        <v>6589000</v>
      </c>
      <c r="I36" s="59">
        <f>H36/1000000</f>
        <v>6.5890000000000004</v>
      </c>
      <c r="J36" s="59">
        <v>0</v>
      </c>
      <c r="K36" s="10">
        <f>H36*100/D36</f>
        <v>62.312042518582963</v>
      </c>
      <c r="L36" s="9">
        <f>D36-H36</f>
        <v>3985200</v>
      </c>
      <c r="M36" s="58">
        <f>D36-F36</f>
        <v>3985200</v>
      </c>
      <c r="N36" s="11" t="s">
        <v>112</v>
      </c>
      <c r="O36" s="12" t="s">
        <v>28</v>
      </c>
    </row>
    <row r="37" spans="2:15" ht="93.75">
      <c r="B37" s="13">
        <v>21</v>
      </c>
      <c r="C37" s="7" t="s">
        <v>116</v>
      </c>
      <c r="D37" s="8">
        <v>5528000</v>
      </c>
      <c r="E37" s="8"/>
      <c r="F37" s="18">
        <v>4975000</v>
      </c>
      <c r="G37" s="19" t="s">
        <v>111</v>
      </c>
      <c r="H37" s="18">
        <v>1243750</v>
      </c>
      <c r="I37" s="59">
        <f>H37/1000000</f>
        <v>1.2437499999999999</v>
      </c>
      <c r="K37" s="10">
        <f>H37*100/D37</f>
        <v>22.499095513748191</v>
      </c>
      <c r="L37" s="9">
        <f>D37-H37</f>
        <v>4284250</v>
      </c>
      <c r="M37" s="58">
        <f>D37-F37</f>
        <v>553000</v>
      </c>
      <c r="N37" s="11" t="s">
        <v>34</v>
      </c>
      <c r="O37" s="12" t="s">
        <v>15</v>
      </c>
    </row>
    <row r="38" spans="2:15" ht="56.25">
      <c r="B38" s="6">
        <v>22</v>
      </c>
      <c r="C38" s="7" t="s">
        <v>117</v>
      </c>
      <c r="D38" s="8"/>
      <c r="E38" s="8"/>
      <c r="F38" s="61"/>
      <c r="G38" s="61"/>
      <c r="H38" s="18"/>
      <c r="I38" s="59">
        <f>H38/1000000</f>
        <v>0</v>
      </c>
      <c r="J38" s="59">
        <v>0</v>
      </c>
      <c r="K38" s="10"/>
      <c r="L38" s="9"/>
      <c r="M38" s="58"/>
      <c r="N38" s="11"/>
      <c r="O38" s="12"/>
    </row>
    <row r="39" spans="2:15" ht="37.5">
      <c r="B39" s="6"/>
      <c r="C39" s="7" t="s">
        <v>118</v>
      </c>
      <c r="D39" s="8">
        <v>5940000</v>
      </c>
      <c r="E39" s="8"/>
      <c r="F39" s="61">
        <v>5920000</v>
      </c>
      <c r="G39" s="19" t="s">
        <v>119</v>
      </c>
      <c r="H39" s="18">
        <v>5920000</v>
      </c>
      <c r="I39" s="59">
        <f>H39/1000000</f>
        <v>5.92</v>
      </c>
      <c r="J39" s="59"/>
      <c r="K39" s="10">
        <f>H39*100/D39</f>
        <v>99.663299663299668</v>
      </c>
      <c r="L39" s="9">
        <f>D39-H39</f>
        <v>20000</v>
      </c>
      <c r="M39" s="58">
        <f>D39-F39</f>
        <v>20000</v>
      </c>
      <c r="N39" s="11" t="s">
        <v>34</v>
      </c>
      <c r="O39" s="12" t="s">
        <v>28</v>
      </c>
    </row>
    <row r="40" spans="2:15" ht="37.5">
      <c r="B40" s="6"/>
      <c r="C40" s="7" t="s">
        <v>120</v>
      </c>
      <c r="D40" s="8">
        <v>5940000</v>
      </c>
      <c r="E40" s="8"/>
      <c r="F40" s="61">
        <v>5920000</v>
      </c>
      <c r="G40" s="19" t="s">
        <v>121</v>
      </c>
      <c r="H40" s="18">
        <v>5920000</v>
      </c>
      <c r="I40" s="59">
        <f>H40/1000000</f>
        <v>5.92</v>
      </c>
      <c r="J40" s="59"/>
      <c r="K40" s="10">
        <f>H40*100/D40</f>
        <v>99.663299663299668</v>
      </c>
      <c r="L40" s="9">
        <f>D40-H40</f>
        <v>20000</v>
      </c>
      <c r="M40" s="58">
        <f>D40-F40</f>
        <v>20000</v>
      </c>
      <c r="N40" s="11" t="s">
        <v>34</v>
      </c>
      <c r="O40" s="12" t="s">
        <v>28</v>
      </c>
    </row>
    <row r="41" spans="2:15" ht="56.25">
      <c r="B41" s="13">
        <v>23</v>
      </c>
      <c r="C41" s="7" t="s">
        <v>122</v>
      </c>
      <c r="D41" s="8">
        <v>5776900</v>
      </c>
      <c r="E41" s="8"/>
      <c r="F41" s="62">
        <v>3476610.04</v>
      </c>
      <c r="G41" s="19" t="s">
        <v>123</v>
      </c>
      <c r="H41" s="62">
        <v>1738305.02</v>
      </c>
      <c r="I41" s="59">
        <f>H41/1000000</f>
        <v>1.7383050200000001</v>
      </c>
      <c r="K41" s="10">
        <f>H41*100/D41</f>
        <v>30.090619882636016</v>
      </c>
      <c r="L41" s="9">
        <f>D41-H41</f>
        <v>4038594.98</v>
      </c>
      <c r="M41" s="67">
        <f>D41-F41</f>
        <v>2300289.96</v>
      </c>
      <c r="N41" s="11" t="s">
        <v>34</v>
      </c>
      <c r="O41" s="12" t="s">
        <v>15</v>
      </c>
    </row>
    <row r="42" spans="2:15" ht="75">
      <c r="B42" s="13">
        <v>24</v>
      </c>
      <c r="C42" s="7" t="s">
        <v>124</v>
      </c>
      <c r="D42" s="8">
        <v>10000000</v>
      </c>
      <c r="E42" s="8"/>
      <c r="F42" s="18">
        <v>9950000</v>
      </c>
      <c r="G42" s="19" t="s">
        <v>36</v>
      </c>
      <c r="H42" s="18">
        <v>5970000</v>
      </c>
      <c r="I42" s="59">
        <f>H42/1000000</f>
        <v>5.97</v>
      </c>
      <c r="K42" s="10">
        <f>H42*100/D42</f>
        <v>59.7</v>
      </c>
      <c r="L42" s="9">
        <f>D42-H42</f>
        <v>4030000</v>
      </c>
      <c r="M42" s="58">
        <f>D42-F42</f>
        <v>50000</v>
      </c>
      <c r="N42" s="11" t="s">
        <v>34</v>
      </c>
      <c r="O42" s="12" t="s">
        <v>15</v>
      </c>
    </row>
    <row r="43" spans="2:15" ht="56.25">
      <c r="B43" s="6">
        <v>25</v>
      </c>
      <c r="C43" s="7" t="s">
        <v>125</v>
      </c>
      <c r="D43" s="8">
        <v>4950000</v>
      </c>
      <c r="E43" s="8"/>
      <c r="F43" s="18">
        <v>4930000</v>
      </c>
      <c r="G43" s="19" t="s">
        <v>36</v>
      </c>
      <c r="H43" s="18">
        <v>1232500</v>
      </c>
      <c r="I43" s="59">
        <f>H43/1000000</f>
        <v>1.2324999999999999</v>
      </c>
      <c r="K43" s="10">
        <f>H43*100/D43</f>
        <v>24.8989898989899</v>
      </c>
      <c r="L43" s="9">
        <f>D43-H43</f>
        <v>3717500</v>
      </c>
      <c r="M43" s="58">
        <f>D43-F43</f>
        <v>20000</v>
      </c>
      <c r="N43" s="11" t="s">
        <v>34</v>
      </c>
      <c r="O43" s="12" t="s">
        <v>15</v>
      </c>
    </row>
    <row r="44" spans="2:15" ht="56.25">
      <c r="B44" s="13">
        <v>26</v>
      </c>
      <c r="C44" s="7" t="s">
        <v>126</v>
      </c>
      <c r="D44" s="8"/>
      <c r="E44" s="8"/>
      <c r="F44" s="18"/>
      <c r="G44" s="19"/>
      <c r="H44" s="18"/>
      <c r="I44" s="59">
        <f>H44/1000000</f>
        <v>0</v>
      </c>
      <c r="J44" s="59">
        <v>0</v>
      </c>
      <c r="K44" s="10"/>
      <c r="L44" s="9"/>
      <c r="M44" s="58"/>
      <c r="N44" s="11"/>
      <c r="O44" s="12"/>
    </row>
    <row r="45" spans="2:15" ht="37.5">
      <c r="B45" s="13"/>
      <c r="C45" s="7" t="s">
        <v>127</v>
      </c>
      <c r="D45" s="8">
        <v>1237500</v>
      </c>
      <c r="E45" s="8"/>
      <c r="F45" s="18">
        <v>1175625</v>
      </c>
      <c r="G45" s="19" t="s">
        <v>36</v>
      </c>
      <c r="H45" s="18"/>
      <c r="I45" s="59">
        <f>H45/1000000</f>
        <v>0</v>
      </c>
      <c r="J45" s="59">
        <v>0</v>
      </c>
      <c r="K45" s="10">
        <f>H45*100/D45</f>
        <v>0</v>
      </c>
      <c r="L45" s="9">
        <f>D45-H45</f>
        <v>1237500</v>
      </c>
      <c r="M45" s="58">
        <f>D45-F45</f>
        <v>61875</v>
      </c>
      <c r="N45" s="11" t="s">
        <v>34</v>
      </c>
      <c r="O45" s="12" t="s">
        <v>15</v>
      </c>
    </row>
    <row r="46" spans="2:15" ht="37.5">
      <c r="B46" s="13"/>
      <c r="C46" s="7" t="s">
        <v>128</v>
      </c>
      <c r="D46" s="8">
        <v>643500</v>
      </c>
      <c r="E46" s="8"/>
      <c r="F46" s="18">
        <v>611325</v>
      </c>
      <c r="G46" s="19" t="s">
        <v>129</v>
      </c>
      <c r="H46" s="18"/>
      <c r="I46" s="59">
        <f>H46/1000000</f>
        <v>0</v>
      </c>
      <c r="J46" s="59">
        <v>0</v>
      </c>
      <c r="K46" s="10">
        <f>H46*100/D46</f>
        <v>0</v>
      </c>
      <c r="L46" s="9">
        <f>D46-H46</f>
        <v>643500</v>
      </c>
      <c r="M46" s="58">
        <f>D46-F46</f>
        <v>32175</v>
      </c>
      <c r="N46" s="11" t="s">
        <v>34</v>
      </c>
      <c r="O46" s="12" t="s">
        <v>15</v>
      </c>
    </row>
    <row r="47" spans="2:15" ht="37.5">
      <c r="B47" s="13"/>
      <c r="C47" s="7" t="s">
        <v>130</v>
      </c>
      <c r="D47" s="8">
        <v>4801500</v>
      </c>
      <c r="E47" s="8"/>
      <c r="F47" s="18">
        <v>4561425</v>
      </c>
      <c r="G47" s="19" t="s">
        <v>131</v>
      </c>
      <c r="H47" s="18"/>
      <c r="I47" s="59">
        <f>H47/1000000</f>
        <v>0</v>
      </c>
      <c r="J47" s="59">
        <v>0</v>
      </c>
      <c r="K47" s="10">
        <f>H47*100/D47</f>
        <v>0</v>
      </c>
      <c r="L47" s="9">
        <f>D47-H47</f>
        <v>4801500</v>
      </c>
      <c r="M47" s="58">
        <f>D47-F47</f>
        <v>240075</v>
      </c>
      <c r="N47" s="11" t="s">
        <v>34</v>
      </c>
      <c r="O47" s="12" t="s">
        <v>15</v>
      </c>
    </row>
    <row r="48" spans="2:15" ht="37.5">
      <c r="B48" s="13"/>
      <c r="C48" s="7" t="s">
        <v>132</v>
      </c>
      <c r="D48" s="8">
        <v>1237500</v>
      </c>
      <c r="E48" s="8"/>
      <c r="F48" s="18">
        <v>1175625</v>
      </c>
      <c r="G48" s="19" t="s">
        <v>133</v>
      </c>
      <c r="H48" s="18"/>
      <c r="I48" s="59">
        <f>H48/1000000</f>
        <v>0</v>
      </c>
      <c r="J48" s="59">
        <v>0</v>
      </c>
      <c r="K48" s="10">
        <f>H48*100/D48</f>
        <v>0</v>
      </c>
      <c r="L48" s="9">
        <f>D48-H48</f>
        <v>1237500</v>
      </c>
      <c r="M48" s="58">
        <f>D48-F48</f>
        <v>61875</v>
      </c>
      <c r="N48" s="11" t="s">
        <v>34</v>
      </c>
      <c r="O48" s="12" t="s">
        <v>15</v>
      </c>
    </row>
    <row r="49" spans="2:15" ht="56.25">
      <c r="B49" s="13">
        <v>27</v>
      </c>
      <c r="C49" s="7" t="s">
        <v>134</v>
      </c>
      <c r="D49" s="8">
        <v>11711000</v>
      </c>
      <c r="E49" s="8"/>
      <c r="F49" s="18">
        <v>7500000</v>
      </c>
      <c r="G49" s="19" t="s">
        <v>135</v>
      </c>
      <c r="H49" s="18">
        <v>7500000</v>
      </c>
      <c r="I49" s="59">
        <f>H49/1000000</f>
        <v>7.5</v>
      </c>
      <c r="K49" s="10">
        <f>H49*100/D49</f>
        <v>64.042353343010845</v>
      </c>
      <c r="L49" s="9">
        <f>D49-H49</f>
        <v>4211000</v>
      </c>
      <c r="M49" s="58">
        <f>D49-F49</f>
        <v>4211000</v>
      </c>
      <c r="N49" s="11" t="s">
        <v>136</v>
      </c>
      <c r="O49" s="12" t="s">
        <v>28</v>
      </c>
    </row>
    <row r="50" spans="2:15" ht="56.25">
      <c r="B50" s="6">
        <v>28</v>
      </c>
      <c r="C50" s="7" t="s">
        <v>137</v>
      </c>
      <c r="D50" s="8">
        <v>12025000</v>
      </c>
      <c r="E50" s="8"/>
      <c r="F50" s="18">
        <v>7862000</v>
      </c>
      <c r="G50" s="19" t="s">
        <v>138</v>
      </c>
      <c r="H50" s="18"/>
      <c r="I50" s="59">
        <f>H50/1000000</f>
        <v>0</v>
      </c>
      <c r="J50" s="59">
        <v>0</v>
      </c>
      <c r="K50" s="10">
        <f>H50*100/D50</f>
        <v>0</v>
      </c>
      <c r="L50" s="9">
        <f>D50-H50</f>
        <v>12025000</v>
      </c>
      <c r="M50" s="58">
        <f>D50-F50</f>
        <v>4163000</v>
      </c>
      <c r="N50" s="11" t="s">
        <v>136</v>
      </c>
      <c r="O50" s="12" t="s">
        <v>15</v>
      </c>
    </row>
    <row r="51" spans="2:15" ht="56.25">
      <c r="B51" s="13">
        <v>29</v>
      </c>
      <c r="C51" s="7" t="s">
        <v>139</v>
      </c>
      <c r="D51" s="8">
        <v>11019100</v>
      </c>
      <c r="E51" s="8"/>
      <c r="F51" s="62">
        <v>7801522.7999999998</v>
      </c>
      <c r="G51" s="19" t="s">
        <v>140</v>
      </c>
      <c r="H51" s="18"/>
      <c r="I51" s="59">
        <f>H51/1000000</f>
        <v>0</v>
      </c>
      <c r="J51" s="59">
        <v>0</v>
      </c>
      <c r="K51" s="10">
        <f>H51*100/D51</f>
        <v>0</v>
      </c>
      <c r="L51" s="9">
        <f>D51-H51</f>
        <v>11019100</v>
      </c>
      <c r="M51" s="67">
        <f>D51-F51</f>
        <v>3217577.2</v>
      </c>
      <c r="N51" s="11" t="s">
        <v>18</v>
      </c>
      <c r="O51" s="12" t="s">
        <v>15</v>
      </c>
    </row>
    <row r="52" spans="2:15" ht="56.25">
      <c r="B52" s="13">
        <v>30</v>
      </c>
      <c r="C52" s="7" t="s">
        <v>141</v>
      </c>
      <c r="D52" s="8">
        <v>1754200</v>
      </c>
      <c r="E52" s="8"/>
      <c r="F52" s="18">
        <v>1448000</v>
      </c>
      <c r="G52" s="19" t="s">
        <v>142</v>
      </c>
      <c r="H52" s="18"/>
      <c r="I52" s="59">
        <f>H52/1000000</f>
        <v>0</v>
      </c>
      <c r="J52" s="59">
        <v>0</v>
      </c>
      <c r="K52" s="10">
        <f>H52*100/D52</f>
        <v>0</v>
      </c>
      <c r="L52" s="9">
        <f>D52-H52</f>
        <v>1754200</v>
      </c>
      <c r="M52" s="58">
        <f>D52-F52</f>
        <v>306200</v>
      </c>
      <c r="N52" s="11" t="s">
        <v>18</v>
      </c>
      <c r="O52" s="12" t="s">
        <v>15</v>
      </c>
    </row>
    <row r="53" spans="2:15" ht="42.75" customHeight="1">
      <c r="B53" s="6">
        <v>31</v>
      </c>
      <c r="C53" s="7" t="s">
        <v>143</v>
      </c>
      <c r="D53" s="8">
        <v>3969000</v>
      </c>
      <c r="E53" s="8"/>
      <c r="F53" s="18">
        <v>2888000</v>
      </c>
      <c r="G53" s="19" t="s">
        <v>144</v>
      </c>
      <c r="H53" s="18"/>
      <c r="I53" s="59">
        <f>H53/1000000</f>
        <v>0</v>
      </c>
      <c r="J53" s="59">
        <v>0</v>
      </c>
      <c r="K53" s="10">
        <f>H53*100/D53</f>
        <v>0</v>
      </c>
      <c r="L53" s="9">
        <f>D53-H53</f>
        <v>3969000</v>
      </c>
      <c r="M53" s="58">
        <f>D53-F53</f>
        <v>1081000</v>
      </c>
      <c r="N53" s="11" t="s">
        <v>27</v>
      </c>
      <c r="O53" s="12" t="s">
        <v>15</v>
      </c>
    </row>
    <row r="54" spans="2:15" ht="56.25">
      <c r="B54" s="13">
        <v>32</v>
      </c>
      <c r="C54" s="7" t="s">
        <v>145</v>
      </c>
      <c r="D54" s="8">
        <v>8361100</v>
      </c>
      <c r="E54" s="8"/>
      <c r="F54" s="18">
        <v>4336000</v>
      </c>
      <c r="G54" s="19" t="s">
        <v>146</v>
      </c>
      <c r="H54" s="18"/>
      <c r="I54" s="59">
        <f>H54/1000000</f>
        <v>0</v>
      </c>
      <c r="J54" s="59">
        <v>0</v>
      </c>
      <c r="K54" s="10">
        <f>H54*100/D54</f>
        <v>0</v>
      </c>
      <c r="L54" s="9">
        <f>D54-H54</f>
        <v>8361100</v>
      </c>
      <c r="M54" s="58">
        <f>D54-F54</f>
        <v>4025100</v>
      </c>
      <c r="N54" s="11" t="s">
        <v>27</v>
      </c>
      <c r="O54" s="12" t="s">
        <v>15</v>
      </c>
    </row>
    <row r="55" spans="2:15" ht="56.25">
      <c r="B55" s="13">
        <v>33</v>
      </c>
      <c r="C55" s="7" t="s">
        <v>147</v>
      </c>
      <c r="D55" s="8">
        <v>1509200</v>
      </c>
      <c r="E55" s="8"/>
      <c r="F55" s="62">
        <v>886000</v>
      </c>
      <c r="G55" s="19" t="s">
        <v>148</v>
      </c>
      <c r="H55" s="18">
        <v>886000</v>
      </c>
      <c r="I55" s="59">
        <f>H55/1000000</f>
        <v>0.88600000000000001</v>
      </c>
      <c r="J55" s="59">
        <v>0</v>
      </c>
      <c r="K55" s="10">
        <f>H55*100/D55</f>
        <v>58.706599522926055</v>
      </c>
      <c r="L55" s="9">
        <f>D55-H55</f>
        <v>623200</v>
      </c>
      <c r="M55" s="58">
        <f>D55-F55</f>
        <v>623200</v>
      </c>
      <c r="N55" s="11" t="s">
        <v>149</v>
      </c>
      <c r="O55" s="12" t="s">
        <v>28</v>
      </c>
    </row>
    <row r="56" spans="2:15" ht="56.25">
      <c r="B56" s="6">
        <v>34</v>
      </c>
      <c r="C56" s="7" t="s">
        <v>150</v>
      </c>
      <c r="D56" s="8">
        <v>10470400</v>
      </c>
      <c r="E56" s="8"/>
      <c r="F56" s="18">
        <v>8585000</v>
      </c>
      <c r="G56" s="19" t="s">
        <v>151</v>
      </c>
      <c r="H56" s="18"/>
      <c r="I56" s="59">
        <f>H56/1000000</f>
        <v>0</v>
      </c>
      <c r="J56" s="59">
        <v>0</v>
      </c>
      <c r="K56" s="10">
        <f>H56*100/D56</f>
        <v>0</v>
      </c>
      <c r="L56" s="9">
        <f>D56-H56</f>
        <v>10470400</v>
      </c>
      <c r="M56" s="58">
        <f>D56-F56</f>
        <v>1885400</v>
      </c>
      <c r="N56" s="11" t="s">
        <v>149</v>
      </c>
      <c r="O56" s="12" t="s">
        <v>152</v>
      </c>
    </row>
    <row r="57" spans="2:15" ht="37.5">
      <c r="B57" s="13">
        <v>35</v>
      </c>
      <c r="C57" s="7" t="s">
        <v>153</v>
      </c>
      <c r="D57" s="8">
        <v>3430000</v>
      </c>
      <c r="E57" s="8"/>
      <c r="F57" s="14">
        <v>3047000</v>
      </c>
      <c r="G57" s="19" t="s">
        <v>154</v>
      </c>
      <c r="H57" s="18"/>
      <c r="I57" s="59">
        <f>H57/1000000</f>
        <v>0</v>
      </c>
      <c r="J57" s="59">
        <v>0</v>
      </c>
      <c r="K57" s="10">
        <f>H57*100/D57</f>
        <v>0</v>
      </c>
      <c r="L57" s="9">
        <f>D57-H57</f>
        <v>3430000</v>
      </c>
      <c r="M57" s="58">
        <f>D57-F57</f>
        <v>383000</v>
      </c>
      <c r="N57" s="11" t="s">
        <v>149</v>
      </c>
      <c r="O57" s="12" t="s">
        <v>152</v>
      </c>
    </row>
    <row r="58" spans="2:15" ht="75">
      <c r="B58" s="13">
        <v>36</v>
      </c>
      <c r="C58" s="7" t="s">
        <v>155</v>
      </c>
      <c r="D58" s="8">
        <v>12119700</v>
      </c>
      <c r="E58" s="8"/>
      <c r="F58" s="14">
        <v>9400000</v>
      </c>
      <c r="G58" s="19" t="s">
        <v>156</v>
      </c>
      <c r="H58" s="18">
        <v>1880000</v>
      </c>
      <c r="I58" s="59">
        <f>H58/1000000</f>
        <v>1.88</v>
      </c>
      <c r="J58" s="59">
        <v>0</v>
      </c>
      <c r="K58" s="10">
        <f>H58*100/D58</f>
        <v>15.51193511390546</v>
      </c>
      <c r="L58" s="9">
        <f>D58-H58</f>
        <v>10239700</v>
      </c>
      <c r="M58" s="58">
        <f>D58-F58</f>
        <v>2719700</v>
      </c>
      <c r="N58" s="11" t="s">
        <v>157</v>
      </c>
      <c r="O58" s="12" t="s">
        <v>15</v>
      </c>
    </row>
    <row r="59" spans="2:15" ht="75">
      <c r="B59" s="6">
        <v>37</v>
      </c>
      <c r="C59" s="7" t="s">
        <v>158</v>
      </c>
      <c r="D59" s="8">
        <v>7906600</v>
      </c>
      <c r="E59" s="8"/>
      <c r="F59" s="18">
        <v>5530000</v>
      </c>
      <c r="G59" s="19" t="s">
        <v>159</v>
      </c>
      <c r="H59" s="18"/>
      <c r="I59" s="59">
        <f>H59/1000000</f>
        <v>0</v>
      </c>
      <c r="J59" s="59">
        <v>0</v>
      </c>
      <c r="K59" s="10">
        <f>H59*100/D59</f>
        <v>0</v>
      </c>
      <c r="L59" s="9">
        <f>D59-H59</f>
        <v>7906600</v>
      </c>
      <c r="M59" s="58">
        <f>D59-F59</f>
        <v>2376600</v>
      </c>
      <c r="N59" s="11" t="s">
        <v>157</v>
      </c>
      <c r="O59" s="12" t="s">
        <v>15</v>
      </c>
    </row>
    <row r="60" spans="2:15" ht="75">
      <c r="B60" s="13">
        <v>38</v>
      </c>
      <c r="C60" s="7" t="s">
        <v>160</v>
      </c>
      <c r="D60" s="8">
        <v>9800000</v>
      </c>
      <c r="E60" s="8"/>
      <c r="F60" s="18">
        <v>9299000</v>
      </c>
      <c r="G60" s="19" t="s">
        <v>161</v>
      </c>
      <c r="H60" s="18"/>
      <c r="I60" s="59">
        <f>H60/1000000</f>
        <v>0</v>
      </c>
      <c r="J60" s="59">
        <v>0</v>
      </c>
      <c r="K60" s="10">
        <f>H60*100/D60</f>
        <v>0</v>
      </c>
      <c r="L60" s="9">
        <f>D60-H60</f>
        <v>9800000</v>
      </c>
      <c r="M60" s="58">
        <f>D60-F60</f>
        <v>501000</v>
      </c>
      <c r="N60" s="11" t="s">
        <v>157</v>
      </c>
      <c r="O60" s="12" t="s">
        <v>15</v>
      </c>
    </row>
    <row r="61" spans="2:15" ht="56.25">
      <c r="B61" s="13">
        <v>39</v>
      </c>
      <c r="C61" s="7" t="s">
        <v>162</v>
      </c>
      <c r="D61" s="8">
        <v>19899900</v>
      </c>
      <c r="E61" s="8"/>
      <c r="F61" s="18">
        <v>19850000</v>
      </c>
      <c r="G61" s="19" t="s">
        <v>163</v>
      </c>
      <c r="H61" s="18"/>
      <c r="I61" s="59">
        <f>H61/1000000</f>
        <v>0</v>
      </c>
      <c r="J61" s="59">
        <v>0</v>
      </c>
      <c r="K61" s="10">
        <f>H61*100/D61</f>
        <v>0</v>
      </c>
      <c r="L61" s="9">
        <f>D61-H61</f>
        <v>19899900</v>
      </c>
      <c r="M61" s="67">
        <f>D61-F61</f>
        <v>49900</v>
      </c>
      <c r="N61" s="11" t="s">
        <v>157</v>
      </c>
      <c r="O61" s="12" t="s">
        <v>152</v>
      </c>
    </row>
    <row r="62" spans="2:15" ht="37.5">
      <c r="B62" s="6">
        <v>40</v>
      </c>
      <c r="C62" s="7" t="s">
        <v>164</v>
      </c>
      <c r="D62" s="8">
        <v>5571700</v>
      </c>
      <c r="E62" s="8"/>
      <c r="F62" s="20"/>
      <c r="G62" s="61"/>
      <c r="H62" s="18"/>
      <c r="I62" s="59">
        <f>H62/1000000</f>
        <v>0</v>
      </c>
      <c r="J62" s="59">
        <v>0</v>
      </c>
      <c r="K62" s="10">
        <f>H62*100/D62</f>
        <v>0</v>
      </c>
      <c r="L62" s="9">
        <f>D62-H62</f>
        <v>5571700</v>
      </c>
      <c r="M62" s="58"/>
      <c r="N62" s="11" t="s">
        <v>165</v>
      </c>
      <c r="O62" s="12" t="s">
        <v>166</v>
      </c>
    </row>
    <row r="63" spans="2:15" ht="56.25">
      <c r="B63" s="13">
        <v>41</v>
      </c>
      <c r="C63" s="7" t="s">
        <v>167</v>
      </c>
      <c r="D63" s="8">
        <v>2338300</v>
      </c>
      <c r="E63" s="8"/>
      <c r="F63" s="20"/>
      <c r="G63" s="61"/>
      <c r="H63" s="18"/>
      <c r="I63" s="59">
        <f>H63/1000000</f>
        <v>0</v>
      </c>
      <c r="J63" s="59">
        <v>0</v>
      </c>
      <c r="K63" s="10">
        <f>H63*100/D63</f>
        <v>0</v>
      </c>
      <c r="L63" s="9">
        <f>D63-H63</f>
        <v>2338300</v>
      </c>
      <c r="M63" s="58"/>
      <c r="N63" s="11" t="s">
        <v>165</v>
      </c>
      <c r="O63" s="12" t="s">
        <v>168</v>
      </c>
    </row>
    <row r="64" spans="2:15" ht="56.25">
      <c r="B64" s="13">
        <v>42</v>
      </c>
      <c r="C64" s="7" t="s">
        <v>169</v>
      </c>
      <c r="D64" s="8">
        <v>13563200</v>
      </c>
      <c r="E64" s="8"/>
      <c r="F64" s="18">
        <v>7740000</v>
      </c>
      <c r="G64" s="19" t="s">
        <v>170</v>
      </c>
      <c r="H64" s="18"/>
      <c r="I64" s="59">
        <f>H64/1000000</f>
        <v>0</v>
      </c>
      <c r="J64" s="59">
        <v>0</v>
      </c>
      <c r="K64" s="10">
        <f>H64*100/D64</f>
        <v>0</v>
      </c>
      <c r="L64" s="9">
        <f>D64-H64</f>
        <v>13563200</v>
      </c>
      <c r="M64" s="58">
        <f>D64-F64</f>
        <v>5823200</v>
      </c>
      <c r="N64" s="11" t="s">
        <v>165</v>
      </c>
      <c r="O64" s="12" t="s">
        <v>15</v>
      </c>
    </row>
    <row r="65" spans="2:15" ht="37.5">
      <c r="B65" s="6">
        <v>43</v>
      </c>
      <c r="C65" s="7" t="s">
        <v>171</v>
      </c>
      <c r="D65" s="8">
        <v>13720000</v>
      </c>
      <c r="E65" s="8"/>
      <c r="F65" s="18">
        <v>10498000</v>
      </c>
      <c r="G65" s="19" t="s">
        <v>172</v>
      </c>
      <c r="H65" s="18"/>
      <c r="I65" s="59">
        <f>H65/1000000</f>
        <v>0</v>
      </c>
      <c r="J65" s="59">
        <v>0</v>
      </c>
      <c r="K65" s="10">
        <f>H65*100/D65</f>
        <v>0</v>
      </c>
      <c r="L65" s="9">
        <f>D65-H65</f>
        <v>13720000</v>
      </c>
      <c r="M65" s="58">
        <f>D65-F65</f>
        <v>3222000</v>
      </c>
      <c r="N65" s="11" t="s">
        <v>173</v>
      </c>
      <c r="O65" s="12" t="s">
        <v>15</v>
      </c>
    </row>
    <row r="66" spans="2:15" ht="75">
      <c r="B66" s="13">
        <v>44</v>
      </c>
      <c r="C66" s="7" t="s">
        <v>174</v>
      </c>
      <c r="D66" s="8">
        <v>9780400</v>
      </c>
      <c r="E66" s="8"/>
      <c r="F66" s="18">
        <v>7392392</v>
      </c>
      <c r="G66" s="19" t="s">
        <v>175</v>
      </c>
      <c r="H66" s="18"/>
      <c r="I66" s="59">
        <f>H66/1000000</f>
        <v>0</v>
      </c>
      <c r="J66" s="59">
        <v>0</v>
      </c>
      <c r="K66" s="10">
        <f>H66*100/D66</f>
        <v>0</v>
      </c>
      <c r="L66" s="9">
        <f>D66-H66</f>
        <v>9780400</v>
      </c>
      <c r="M66" s="58">
        <f>D66-F66</f>
        <v>2388008</v>
      </c>
      <c r="N66" s="11" t="s">
        <v>176</v>
      </c>
      <c r="O66" s="12" t="s">
        <v>15</v>
      </c>
    </row>
    <row r="67" spans="2:15" ht="37.5">
      <c r="B67" s="13">
        <v>45</v>
      </c>
      <c r="C67" s="7" t="s">
        <v>177</v>
      </c>
      <c r="D67" s="8">
        <v>19796000</v>
      </c>
      <c r="E67" s="8"/>
      <c r="F67" s="18">
        <v>17497000</v>
      </c>
      <c r="G67" s="19" t="s">
        <v>178</v>
      </c>
      <c r="H67" s="18"/>
      <c r="I67" s="59">
        <f>H67/1000000</f>
        <v>0</v>
      </c>
      <c r="J67" s="59">
        <v>0</v>
      </c>
      <c r="K67" s="10">
        <f>H67*100/D67</f>
        <v>0</v>
      </c>
      <c r="L67" s="9">
        <f>D67-H67</f>
        <v>19796000</v>
      </c>
      <c r="M67" s="58">
        <f>D67-F67</f>
        <v>2299000</v>
      </c>
      <c r="N67" s="11" t="s">
        <v>176</v>
      </c>
      <c r="O67" s="12" t="s">
        <v>15</v>
      </c>
    </row>
    <row r="68" spans="2:15" ht="56.25">
      <c r="B68" s="6">
        <v>46</v>
      </c>
      <c r="C68" s="7" t="s">
        <v>179</v>
      </c>
      <c r="D68" s="8">
        <v>822200</v>
      </c>
      <c r="E68" s="8" t="s">
        <v>180</v>
      </c>
      <c r="F68" s="18">
        <v>474111</v>
      </c>
      <c r="G68" s="19" t="s">
        <v>181</v>
      </c>
      <c r="H68" s="18">
        <v>474111</v>
      </c>
      <c r="I68" s="59">
        <f>H68/1000000</f>
        <v>0.474111</v>
      </c>
      <c r="K68" s="10">
        <f>H68*100/D68</f>
        <v>57.663707127219652</v>
      </c>
      <c r="L68" s="9">
        <f>D68-H68</f>
        <v>348089</v>
      </c>
      <c r="M68" s="58">
        <f>D68-F68</f>
        <v>348089</v>
      </c>
      <c r="N68" s="11" t="s">
        <v>31</v>
      </c>
      <c r="O68" s="12" t="s">
        <v>28</v>
      </c>
    </row>
    <row r="69" spans="2:15" ht="56.25">
      <c r="B69" s="13">
        <v>47</v>
      </c>
      <c r="C69" s="7" t="s">
        <v>182</v>
      </c>
      <c r="D69" s="8">
        <v>7963500</v>
      </c>
      <c r="E69" s="8"/>
      <c r="F69" s="62">
        <v>6370800</v>
      </c>
      <c r="G69" s="19" t="s">
        <v>183</v>
      </c>
      <c r="H69" s="18"/>
      <c r="I69" s="59">
        <f>H69/1000000</f>
        <v>0</v>
      </c>
      <c r="J69" s="59">
        <v>0</v>
      </c>
      <c r="K69" s="10">
        <f>H69*100/D69</f>
        <v>0</v>
      </c>
      <c r="L69" s="9">
        <f>D69-H69</f>
        <v>7963500</v>
      </c>
      <c r="M69" s="58">
        <f>D69-F69</f>
        <v>1592700</v>
      </c>
      <c r="N69" s="11" t="s">
        <v>31</v>
      </c>
      <c r="O69" s="12" t="s">
        <v>15</v>
      </c>
    </row>
    <row r="70" spans="2:15" ht="37.5" customHeight="1">
      <c r="B70" s="61"/>
      <c r="C70" s="7" t="s">
        <v>184</v>
      </c>
      <c r="D70" s="8">
        <v>9000000</v>
      </c>
      <c r="E70" s="8"/>
      <c r="F70" s="61"/>
      <c r="G70" s="61"/>
      <c r="H70" s="60">
        <v>3210137</v>
      </c>
      <c r="I70" s="59">
        <f>H70/1000000</f>
        <v>3.210137</v>
      </c>
      <c r="K70" s="10">
        <f>H70*100/D70</f>
        <v>35.668188888888892</v>
      </c>
      <c r="L70" s="9">
        <f>D70-H70</f>
        <v>5789863</v>
      </c>
      <c r="M70" s="58"/>
      <c r="N70" s="11" t="s">
        <v>39</v>
      </c>
      <c r="O70" s="12"/>
    </row>
    <row r="71" spans="2:15">
      <c r="B71" s="35"/>
      <c r="C71" s="57" t="s">
        <v>185</v>
      </c>
      <c r="D71" s="37">
        <f>SUM(D4:D70)</f>
        <v>351295000</v>
      </c>
      <c r="E71" s="37"/>
      <c r="F71" s="38"/>
      <c r="G71" s="35"/>
      <c r="H71" s="56">
        <f>SUM(H4:H70)</f>
        <v>62283047.900000006</v>
      </c>
      <c r="I71" s="55">
        <f>SUM(I4:I70)</f>
        <v>62.283047900000014</v>
      </c>
      <c r="J71" s="54">
        <f>SUM(J4:J69)</f>
        <v>0</v>
      </c>
      <c r="K71" s="10">
        <f>H71*100/D71</f>
        <v>17.729557181286385</v>
      </c>
      <c r="L71" s="37">
        <f>SUM(L4:L70)</f>
        <v>261461952.09999999</v>
      </c>
      <c r="M71" s="53">
        <f>SUM(M4:M70)</f>
        <v>55183515.859999999</v>
      </c>
      <c r="N71" s="39"/>
      <c r="O71" s="52"/>
    </row>
    <row r="72" spans="2:15">
      <c r="C72" s="51"/>
      <c r="M72" s="76" t="s">
        <v>58</v>
      </c>
      <c r="N72" s="76"/>
      <c r="O72" s="76"/>
    </row>
    <row r="73" spans="2:15">
      <c r="C73" s="51"/>
      <c r="M73" s="77" t="s">
        <v>39</v>
      </c>
      <c r="N73" s="77"/>
      <c r="O73" s="77"/>
    </row>
    <row r="74" spans="2:15">
      <c r="C74" s="51"/>
      <c r="F74" s="44"/>
      <c r="M74" s="68"/>
      <c r="N74" s="69"/>
      <c r="O74" s="70"/>
    </row>
  </sheetData>
  <autoFilter ref="N1:N74" xr:uid="{00000000-0009-0000-0000-000001000000}"/>
  <mergeCells count="4">
    <mergeCell ref="B1:O1"/>
    <mergeCell ref="B2:O2"/>
    <mergeCell ref="M72:O72"/>
    <mergeCell ref="M73:O73"/>
  </mergeCells>
  <pageMargins left="0.78740157480314965" right="0.39370078740157483" top="0.59055118110236227" bottom="0.3937007874015748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Capsule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Windows User</cp:lastModifiedBy>
  <cp:revision/>
  <dcterms:created xsi:type="dcterms:W3CDTF">2018-05-24T07:16:02Z</dcterms:created>
  <dcterms:modified xsi:type="dcterms:W3CDTF">2018-05-24T08:32:50Z</dcterms:modified>
  <cp:category/>
  <cp:contentStatus/>
</cp:coreProperties>
</file>