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F0ACBE0-BB60-4A8C-A8E5-888F70AD131B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 (งบจังหวัด)" sheetId="5" r:id="rId2"/>
  </sheets>
  <definedNames>
    <definedName name="_xlnm.Print_Area" localSheetId="1">'ITA-o13 (งบจังหวัด)'!$A$1:$P$105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5" l="1"/>
  <c r="I45" i="5"/>
  <c r="I44" i="5"/>
  <c r="I43" i="5"/>
  <c r="I42" i="5"/>
  <c r="I41" i="5"/>
  <c r="I40" i="5"/>
  <c r="I39" i="5"/>
  <c r="I38" i="5"/>
  <c r="I37" i="5"/>
  <c r="I34" i="5"/>
  <c r="I33" i="5"/>
  <c r="I32" i="5"/>
  <c r="I31" i="5"/>
  <c r="I30" i="5"/>
  <c r="I29" i="5"/>
  <c r="I28" i="5"/>
  <c r="I27" i="5"/>
  <c r="I25" i="5"/>
  <c r="I23" i="5"/>
</calcChain>
</file>

<file path=xl/sharedStrings.xml><?xml version="1.0" encoding="utf-8"?>
<sst xmlns="http://schemas.openxmlformats.org/spreadsheetml/2006/main" count="876" uniqueCount="247">
  <si>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</si>
  <si>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</si>
  <si>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</si>
  <si>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</si>
  <si>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</si>
  <si>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</si>
  <si>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</si>
  <si>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</si>
  <si>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</si>
  <si>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</si>
  <si>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</si>
  <si>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</si>
  <si>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</si>
  <si>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</si>
  <si>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</si>
  <si>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</si>
  <si>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</si>
  <si>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</si>
  <si>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</si>
  <si>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</si>
  <si>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</si>
  <si>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</si>
  <si>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</si>
  <si>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</si>
  <si>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</si>
  <si>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</si>
  <si>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</si>
  <si>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</si>
  <si>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</si>
  <si>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</si>
  <si>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</si>
  <si>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</si>
  <si>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</si>
  <si>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</si>
  <si>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</si>
  <si>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</si>
  <si>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</si>
  <si>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</si>
  <si>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</si>
  <si>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</si>
  <si>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</si>
  <si>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</si>
  <si>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</si>
  <si>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</si>
  <si>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</si>
  <si>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</si>
  <si>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</si>
  <si>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</si>
  <si>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</si>
  <si>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</si>
  <si>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</si>
  <si>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</si>
  <si>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</si>
  <si>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</si>
  <si>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</si>
  <si>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งบประมาณรายจ่ายประจำปี</t>
  </si>
  <si>
    <t>สิ้นสุดระยะสัญญา</t>
  </si>
  <si>
    <t>อยู่ระหว่างระยะสัญญา</t>
  </si>
  <si>
    <t>จ้างเหมาจัดงานชลบุรี เมืองนวัตกรรม เมืองเศรษฐกิจชั้นนำของอาเซียน</t>
  </si>
  <si>
    <t>จ้างเหมาสรรหาสินค้าที่เป็นสุดยอด และเป็นที่ภาคภูมิใจของจังหวัดชลบุรี “CHONBURI PROUD EXPO ๒๐๒๔"</t>
  </si>
  <si>
    <t>เพิ่มประสิทธิภาพการผลิตไม้ดอกไม้ประดับและสมุนไพรจังหวัดชลบุรี</t>
  </si>
  <si>
    <t>เพิ่มศักยภาพและการจัดการธุรกิจไผ่ไม้เศรษฐกิจชุมชนจังหวัดชลบุรี</t>
  </si>
  <si>
    <t>ทำนบดินเขาบ่อทอง โครงการชลประทานชลบุรี</t>
  </si>
  <si>
    <t xml:space="preserve"> ก่อสร้างท่อระบายน้ำพร้อมบ่อพัก ถนนชลบุรี-บ้านบึง ซอย 5 เชื่อมถนนปฐมพร ตำบลบ้านบึง อำเภอบ้านบึง จังหวัดชลบุรี</t>
  </si>
  <si>
    <t xml:space="preserve"> ก่อสร้างถนนแอสฟัลท์ติกคอนกรีตพร้อมท่อระบายน้ำ HDPE บ่อพัก และติดตั้งไฟฟ้าส่องสว่าง ถนนโรงสี หมู่ที่ 6 ตำบลนาจอมเทียน อำเภอสัตหีบ จังหวัดชลบุรี</t>
  </si>
  <si>
    <t>ก่อสร้างถนนแอสฟัลท์ติกคอนกรีตเสริมเหล็ก พร้อมท่อระบายน้ำ HDPE บ่อพัก และติดตั้งไฟฟ้าส่องสว่าง ซอยเขาตะแบก-สวนสาธารณะ หมู่ที่ 7 ตำบลนาจอมเทียน อำเภอสัตหีบ จังหวัดชลบุรี</t>
  </si>
  <si>
    <t xml:space="preserve">ก่อสร้างธนาคารน้ำบริเวณบ่อน้ำก๊อกแก๊ก หมู่ที่ 3 ชุมชนบ้านท่าวัง ตำบลท่าเทววงษ์ อำเภอเกาะสีชัง จังหวัดชลบุรี </t>
  </si>
  <si>
    <t xml:space="preserve">ปรับปรุงถนนสาย ชบ.4082 แยก ทล.3401 บ้านคลองพลู ตำบลห้างสูง อำเภอหนองใหญ่ จังหวัดชลบุรี  </t>
  </si>
  <si>
    <t xml:space="preserve">ปรับปรุงถนนสาย ชบ.5021 แยก ทช.ชบ.4017 - บ้านวังรี ตำบลบ่อทอง อำเภอบ่อทอง จังหวัดชลบุรี </t>
  </si>
  <si>
    <t xml:space="preserve">ปรับปรุงถนนสาย บ้านหลุมมะนาว - บ้านอ่างผักหนาม ตำบลพลวงทอง อำเภอบ่อทอง จังหวัดชลบุรี </t>
  </si>
  <si>
    <t xml:space="preserve">ปรับปรุงถนนสายแยก ทล.331 หนองไก่เถื่อน บรรจบ สาย ฉช.3013 ตำบลหนองปรือ อำเภอพนัสนิคม จังหวัดชลบุรี       </t>
  </si>
  <si>
    <t xml:space="preserve">ปรับปรุงถนนสาย แยก ทช.ชบ.4017 บ้านคลองตาเพชร ตำบลพลวงทอง อำเภอบ่อทอง จังหวัดชลบุรี </t>
  </si>
  <si>
    <t xml:space="preserve">ปรับปรุงถนนสาย ทล.3245-บ้านแปลง ตำบลเกาะจันทร์ อำเภอเกาะจันทร์ จังหวัดชลบุรี </t>
  </si>
  <si>
    <t>พัฒนาฝีมือแรงงานเพื่อรองรับอุตสาหกรรมเป้าหมาย 4.0</t>
  </si>
  <si>
    <t>พัฒนาและยกระดับแรงงานผู้ประกอบอาชีพในสาขาที่อาจเป็นอันตรายต่อสาธารณะ</t>
  </si>
  <si>
    <t>จัดทำปะการังเทียมคอนกรีตเสริมเหล็ก เพื่อฟื้นฟูระบบนิเวศทางทะเล บริเวณเกาะสัมปะยื้อ  จังหวัดชลบุรี</t>
  </si>
  <si>
    <t>จัดทำปะการังเทียมคอนกรีตเสริมเหล็ก เพื่อฟื้นฟูระบบนิเวศทางทะเล บริเวณอ่าวเขาขาด จังหวัดชลบุรี</t>
  </si>
  <si>
    <t xml:space="preserve">จัดงานรำลึกวันคล้ายวันพระราชสมภพสมเด็จพระปิยมหาราช </t>
  </si>
  <si>
    <t xml:space="preserve">ถนนสายวัฒนธรรม วิถีถิ่น วิถีชุมชน จังหวัดชลบุรี </t>
  </si>
  <si>
    <t>จัดมหกรรมอาหารริมทาง (Street Food Festival)</t>
  </si>
  <si>
    <t>จัดเทศกาลแห่โคม ชมพระฉาย สืบสายศิลป์ ถิ่นหนองจับเต่า เขาชีจรรย์</t>
  </si>
  <si>
    <t>จัดงานมหกรรมส่งเสริมการท่องเที่ยวจังหวัดชลบุรี  (Chonburi Travel Mart )</t>
  </si>
  <si>
    <t xml:space="preserve"> ปั่น ปัน รัก ที่ชลบุรี </t>
  </si>
  <si>
    <t>จัดวิ่งฮาล์ฟ มาราธอน (รายการ Run for the earth)</t>
  </si>
  <si>
    <t>วิธีคัดเลือก</t>
  </si>
  <si>
    <t>วิธีประกาศเชิญชวนทั่วไป</t>
  </si>
  <si>
    <t>จังหวัดชลบุรี</t>
  </si>
  <si>
    <t>บริษัท มีเดีย พ้อยท์ กรุ๊ป จำกัด</t>
  </si>
  <si>
    <t>67099075227</t>
  </si>
  <si>
    <t>เกษตรพาณิชย์</t>
  </si>
  <si>
    <t>67099292871</t>
  </si>
  <si>
    <t>67079076465</t>
  </si>
  <si>
    <t>บริษัท อมรินทร์เอ็นจิเนียริ่งแอนด์ทรานสปอร์ต จำกัด</t>
  </si>
  <si>
    <t>67079391956</t>
  </si>
  <si>
    <t>วิธีเฉพาะเจาะจง</t>
  </si>
  <si>
    <t>สำนักงานพัฒนาการเรียนรู้ตลอดชีวิต มหาวิทยาลัยเกษตรศาสตร์</t>
  </si>
  <si>
    <t>67069441967</t>
  </si>
  <si>
    <t>กิจการค้าร่วมพีที</t>
  </si>
  <si>
    <t>67069066644</t>
  </si>
  <si>
    <t xml:space="preserve">พรหมโยธาการ ระยอง (1993) จำกัด </t>
  </si>
  <si>
    <t>67049448448</t>
  </si>
  <si>
    <t>67059494107</t>
  </si>
  <si>
    <t>บริษัท นภ ออล จำกัด</t>
  </si>
  <si>
    <t>67039541109</t>
  </si>
  <si>
    <t>บริษัท ศิริมาเจริญ ก่อสร้าง จำกัด</t>
  </si>
  <si>
    <t>67049336190</t>
  </si>
  <si>
    <t>บริษัท สุวลี จำกัด</t>
  </si>
  <si>
    <t>67059106051</t>
  </si>
  <si>
    <t>บริษัท พรหมโยธาการ ระยอง (1993) จำกัด</t>
  </si>
  <si>
    <t>ห้างหุ้นส่วนจำกัด มรุพงษ์ ซีวิล</t>
  </si>
  <si>
    <t>67059101985</t>
  </si>
  <si>
    <t>บริษัท จีรนารถก่อสร้าง จำกัด</t>
  </si>
  <si>
    <t>บริษัท วีแอล เน็ตเวอร์ค 1996 จำกัด</t>
  </si>
  <si>
    <t>67059093395</t>
  </si>
  <si>
    <t>ร้าน อนพัช</t>
  </si>
  <si>
    <t>67069590823</t>
  </si>
  <si>
    <t>67069327852</t>
  </si>
  <si>
    <t>บริษัท เพชรวารี ก่อสร้าง จำกัด</t>
  </si>
  <si>
    <t>67079572183</t>
  </si>
  <si>
    <t>ห้างหุ้นส่วนจำกัด สีชัง เอ็นเตอไพรส์</t>
  </si>
  <si>
    <t>67049165020</t>
  </si>
  <si>
    <t>บริษัท เอ็น.พี. เบย์ คอนเซอร์เวชั่น จำกัด</t>
  </si>
  <si>
    <t>67049160894</t>
  </si>
  <si>
    <t>บริษัท สยาม ล้านช้าง จำกัด</t>
  </si>
  <si>
    <t>67059531994</t>
  </si>
  <si>
    <t>บริษํท อินเตอร์ คอนเน็คท์ จำกัด</t>
  </si>
  <si>
    <t>บริษัท ครีเอท อินเทลลิเจ้นซ์ จำกัด</t>
  </si>
  <si>
    <t>บริษัท อีเว้นท์แฟคท์ จำกัด</t>
  </si>
  <si>
    <t>หจก. เอ เอ เจริญทรัพย์</t>
  </si>
  <si>
    <t>67069498468</t>
  </si>
  <si>
    <t>บริษัท ฮะเส็งฮวดสเตชั่นเนอรี่ จำกัด</t>
  </si>
  <si>
    <t>67069552994</t>
  </si>
  <si>
    <t>67069399212</t>
  </si>
  <si>
    <t>บริษัท แปซิฟิค ธารา จำกัด</t>
  </si>
  <si>
    <t>67089329224</t>
  </si>
  <si>
    <t>67089311722</t>
  </si>
  <si>
    <t>กิจกรรมถ่ายทอดเทคโนโลยีการผลิตทางการเกษตรแบบผสมผสานเพื่อเพิ่มรายได้เกษตรกรผู้ปลูกปาล์มน้ำมัน แปลงขนาดเล็ก - ค่าวัสดุฝึกอบรมและค่าวัสดุสำนักงาน</t>
  </si>
  <si>
    <t xml:space="preserve">กิจกรรมถ่ายทอดเทคโนโลยีการผลิตทางการเกษตรแบบผสมผสานเพื่อเพิ่มรายได้เกษตรกรผู้ปลูกปาล์มน้ำมัน แปลงขนาดเล็ก - ค่าวัสดุสาธิตการฝึกอบรมการเลี้ยงผึ้งโพรง หรือชันโรง และวัสดุสาธิตและฝึกปฏิบัติการปลูกพืชผสมผสาน </t>
  </si>
  <si>
    <t xml:space="preserve">กิจกรรมแปลงต้นแบบขนาดเล็กในแปลงเกษตรกร - ป้ายแปลง 5 ป้าย </t>
  </si>
  <si>
    <t>กิจกรรมแปลงต้นแบบขนาดเล็กในแปลงเกษตรกร  - วัสดุการเกษตร เช่น วัสดุอุปกรณ์ในการเลี้ยงแมลงผสมเกสร</t>
  </si>
  <si>
    <t>67099604944</t>
  </si>
  <si>
    <t>นายธนกฤต มากทรัพย์</t>
  </si>
  <si>
    <t>67079194478</t>
  </si>
  <si>
    <t>วิธีประกวดราคาอิเล็กทรอนิกส์</t>
  </si>
  <si>
    <t>บริษัท คร็อกโคเฮด มีเดีย จำกัด</t>
  </si>
  <si>
    <t>67099142062</t>
  </si>
  <si>
    <t>บริษัท สำนักพิมพ์มนตรี จำกัด</t>
  </si>
  <si>
    <t>67099361859</t>
  </si>
  <si>
    <t>กิจกรรมถอดบทเรียนเกษตรกรต้นแบบการผลิตปาล์มน้ำมันอย่างยั่งยืน และเผยแพร่ประชาสัมพันธ์  - ค่าจ้างเหมาจัดทำสื่อวีดิโอแผยแพร่ประชาสัมพันธ์</t>
  </si>
  <si>
    <t xml:space="preserve"> กิจกรรมถอดบทเรียนเกษตรกรต้นแบบการผลิตปาล์มน้ำมันอย่างยั่งยืน และเผยแพร่ประชาสัมพันธ์ - ค่าจ้างเหมาจัดทำเอกสารองค์ความรู้</t>
  </si>
  <si>
    <t xml:space="preserve">กิจกรรมแปลงต้นแบบขนาดเล็กในแปลงเกษตรกร  - ป้ายแปลง 10 ป้าย </t>
  </si>
  <si>
    <t xml:space="preserve"> กิจกรรมแปลงต้นแบบขนาดเล็กในแปลงเกษตรกร - ค่าพาหนะเกษตรกร และค่าใช้จ่ายในการศึกษาดูงาน        </t>
  </si>
  <si>
    <t>67069154619</t>
  </si>
  <si>
    <t xml:space="preserve">กิจกรรมผลิตสื่อประชาสัมพันธ์สร้างการรับรู้มาตรฐานปาล์มน้ำมัน  - ค่าจ้างเหมาผลิตสื่อประชาสัมพันธ์                                               </t>
  </si>
  <si>
    <t xml:space="preserve">กิจกรรมสร้างการรับรู้เกษตรกรด้านการยกระดับสินค้าปาล์มน้ำมันให้ได้รับรองมาตรฐาน - ค่าวัสดุฝึกอบรม        </t>
  </si>
  <si>
    <t>67079036558</t>
  </si>
  <si>
    <t>กิจกรรมถ่ายทอดเทคโนโลยีด้านการจัดการดินและปุ๋ย และส่งเสริมการบริหารจัดการด้านดินและปุ๋ยอย่างมีประสิทธิภาพ
-ค่าวัสดุการเกษตร สำหรับฝึกอบรมและสาธิต</t>
  </si>
  <si>
    <t>67099166478</t>
  </si>
  <si>
    <t xml:space="preserve"> กิจกรรมถ่ายทอดเทคโนโลยีด้านการจัดการดินและปุ๋ย และส่งเสริมการบริหารจัดการด้านดินและปุ๋ยอย่างมีประสิทธิภาพ- ค่าจ้างเหมาจัดทำป้ายแปลงเรียนรู้พร้อมติดตั้ง จำนวน 7 ป้าย                                          </t>
  </si>
  <si>
    <t>สหกรณ์การเกษตรเพื่อการตลาดลูกค้า ธกส. จำกัด</t>
  </si>
  <si>
    <t>67079104719</t>
  </si>
  <si>
    <t xml:space="preserve"> กิจกรรมถ่ายทอดเทคโนโลยีด้านบริหารจัดการศัตรูพืชในสวนปาล์มน้ำมันแบบผสมผสาน- ค่าวัสดุฝึกอบรม                            </t>
  </si>
  <si>
    <t xml:space="preserve"> กิจกรรมถ่ายทอดเทคโนโลยีด้านบริหารจัดการศัตรูพืชในสวนปาล์มน้ำมันแบบผสมผสาน- ค่าปัจจัยการผลิตขยายสารชีวภัณฑ์ และแมลงศัตรูธรรมชาติ </t>
  </si>
  <si>
    <t xml:space="preserve">กิจกรรมถ่ายทอดความรู้และสาธิตการผลิตปุ๋ยอินทรีย์ จากทะลาย ทางปาล์มน้ำมัน ตามแนวทางการผลิตที่เป็นมิตรต่อสิ่งแวดล้อม ค่าวัสดุในการฝึกอบรมและสาธิตการผลิตปุ๋ยอินทรีย์  </t>
  </si>
  <si>
    <t>67079353367</t>
  </si>
  <si>
    <t xml:space="preserve">กิจกรรมฝึกอบรมถ่ายทอดเทคโนโลยีการผลิตผู้ปลูกไม้ดอกไม้ประดับ และศึกษาดูงานต้นแบบการผลิต  - ค่าจ้างเหมารถโดยสารปรับอากาศ จำนวน 3 วัน </t>
  </si>
  <si>
    <t xml:space="preserve">กิจกรรมฝึกอบรมถ่ายทอดเทคโนโลยีการเพิ่มมูลค่าไม้ดอกไม้ประดับ และสมุนไพร - ค่าวัสดุสาธิตการฝึกอบรมและฝึกปฏิบัติ           </t>
  </si>
  <si>
    <t>67079218437</t>
  </si>
  <si>
    <t>ร้าน เอส.พี.เอส</t>
  </si>
  <si>
    <t>67099139588</t>
  </si>
  <si>
    <t>บจก.ฮะเส็งฮวด สเตชั่นเนอรี่</t>
  </si>
  <si>
    <t>67079230092</t>
  </si>
  <si>
    <t>67089514055</t>
  </si>
  <si>
    <t>ร้าน บี.แอล.เทรดดิ้ง</t>
  </si>
  <si>
    <t>67069558726</t>
  </si>
  <si>
    <t>67069588492</t>
  </si>
  <si>
    <t>67099104551</t>
  </si>
  <si>
    <t>บจก. เอเอสเอ ดีเวิร์ค</t>
  </si>
  <si>
    <t>67079266896</t>
  </si>
  <si>
    <t>67089468073</t>
  </si>
  <si>
    <t>67069513278</t>
  </si>
  <si>
    <t>67079540851</t>
  </si>
  <si>
    <t>67079643174</t>
  </si>
  <si>
    <t>67089690057</t>
  </si>
  <si>
    <t>ร้าน วี เอ็น ซัพพลาย</t>
  </si>
  <si>
    <t>67089625570</t>
  </si>
  <si>
    <t>67099103071</t>
  </si>
  <si>
    <t>67089504792</t>
  </si>
  <si>
    <t>67089138853</t>
  </si>
  <si>
    <t>67079083727</t>
  </si>
  <si>
    <t>67079078273</t>
  </si>
  <si>
    <t xml:space="preserve">กิจกรรมพัฒนากําลังคนดิจิทัลรองรับเมืองแห่งการท่องเที่ยว 4.0 </t>
  </si>
  <si>
    <t>กิจกรรมพัฒนาและยกระดับแรงงานผู้ประกอบอาชีพในสาขาที่อาจเป็นอันตรายต่อสาธารณะ</t>
  </si>
  <si>
    <t>67089604835</t>
  </si>
  <si>
    <t>67089606291</t>
  </si>
  <si>
    <t>67099119352</t>
  </si>
  <si>
    <t>67069594982</t>
  </si>
  <si>
    <t>67089684278</t>
  </si>
  <si>
    <t>67089687260</t>
  </si>
  <si>
    <t>67079541687</t>
  </si>
  <si>
    <t>67079542093</t>
  </si>
  <si>
    <t>67069507715</t>
  </si>
  <si>
    <t>67079053118</t>
  </si>
  <si>
    <t>67089471919</t>
  </si>
  <si>
    <t>67079539020</t>
  </si>
  <si>
    <t>ร้านบันเทิงอิเล็กทรอนิกส์</t>
  </si>
  <si>
    <t>67039300200</t>
  </si>
  <si>
    <t>ห้างหุ้นส่วนจำกัด เค.บี.คอม</t>
  </si>
  <si>
    <t>หจก. ชลบุรีสุรชัยพานิช</t>
  </si>
  <si>
    <t>67059269498</t>
  </si>
  <si>
    <t>ร้านเมืองใหม่การยาง โดย นายไพรัช วีถี</t>
  </si>
  <si>
    <t>หจก.ชลบุรีสุรชัยพานิช</t>
  </si>
  <si>
    <t>ร้านบันเทิงอิเล็กโทรนิค</t>
  </si>
  <si>
    <t>ร้านเมืองใหม่การยาง โดย นายไพรัช วิถี</t>
  </si>
  <si>
    <t>ร้านถ่ายเอกสารกอหญ้า</t>
  </si>
  <si>
    <t>ร้าน ซี.พี. แอร์ แอน เซอร์วิส โดย นายทรงศักดิ์ ศิริรักษ์</t>
  </si>
  <si>
    <t>บริษัท วาสนาดี อาร์ตมีเดีย จำกัด</t>
  </si>
  <si>
    <t>นายไพศาล สิทธิชล</t>
  </si>
  <si>
    <t>ร้านดอกไม้หญิง ตลาดใหม่ชลบุรี</t>
  </si>
  <si>
    <t>บริษัท สยามไมโครชอฟท์เทค จำกัด</t>
  </si>
  <si>
    <t>โครงการเพิ่มประสิทธิภาพในการบริหารงานจังหวัดแบบบูรณาการ-ซื้อวัสดุและอุปกรณ์งานระบบไฟฟ้า</t>
  </si>
  <si>
    <t>โครงการเพิ่มประสิทธิภาพในการบริหารงานจังหวัดแบบบูรณาการซื้อหมึกพิมพ์ จำนวน 19 รายการ</t>
  </si>
  <si>
    <t>โครงการเพิ่มประสิทธิภาพในการบริหารงานจังหวัดแบบบูรณาการ-ซื้อวัสดุสำนักงาน จำนวน 42 รายการ</t>
  </si>
  <si>
    <t>โครงการเพิ่มประสิทธิภาพในการบริหารงานจังหวัดแบบบูรณาการ-ซื้อหมึกพิมพ์</t>
  </si>
  <si>
    <t>โครงการเพิ่มประสิทธิภาพในการบริหารงานจังหวัดแบบบูรณาการ-ซื้อวัสดุและอุปกรณ์งานระบบไฟฟ้า 4 รายการ</t>
  </si>
  <si>
    <t>โครงการเพิ่มประสิทธิภาพในการบริหารงานจังหวัดแบบบูรณาการ-ซื้อหมึกพิมพ์ จำนวน 12 รายการ</t>
  </si>
  <si>
    <t>โครงการเพิ่มประสิทธิภาพในการบริหารงานจังหวัดแบบบูรณาการ-ซื้อยางรถยนต์ หมายเลขทะเบียน กค 3335 ชลบุรี</t>
  </si>
  <si>
    <t>โครงการเพิ่มประสิทธิภาพในการบริหารงานจังหวัดแบบบูรณาการ-ซื้อวัสดุสำนักงาน</t>
  </si>
  <si>
    <t>โครงการเพิ่มประสิทธิภาพในการบริหารงานจังหวัดแบบบูรณาการ-ซื้อวัสดุและอุปกรณ์งานระบบไฟฟ้า จำนวน 4 รายการ</t>
  </si>
  <si>
    <t>โครงการเพิ่มประสิทธิภาพในการบริหารงานจังหวัดแบบบูรณาการ-จ้างซ่อมและเปลี่ยนอะไหล่รถยนต์ กก 7722 ชลบุรี</t>
  </si>
  <si>
    <t>โครงการเพิ่มประสิทธิภาพในการบริหารงานจังหวัดแบบบูรณาการ-จ้างถ่ายเอกสาร พร้อมเข้าเล่ม</t>
  </si>
  <si>
    <t>โครงการเพิ่มประสิทธิภาพในการบริหารงานจังหวัดแบบบูรณาการ-จ้างซ่อมเครื่องปรับอากาศ</t>
  </si>
  <si>
    <t xml:space="preserve">โครงการเพิ่มประสิทธิภาพในการบริหารงานจังหวัดแบบบูรณาการ-จ้างออกแบบและผลิตสื่อประชาสัมพันธ์จังหวัดชลบุรีในรูปแบบปฏิทินตั้งโต๊ะ โครงการจัดทำสื่อประชาสัมพันธ์จังหวัดชลบุรี </t>
  </si>
  <si>
    <t>โครงการเพิ่มประสิทธิภาพในการบริหารงานจังหวัดแบบบูรณาการ-จ้างจัดทำป้าย Backdrop พร้อมจัดตกแต่ง งานประชุมแม่บ้านสัญจร ครั้งที่ 1</t>
  </si>
  <si>
    <t>โครงการเพิ่มประสิทธิภาพในการบริหารงานจังหวัดแบบบูรณาการ-จ้างจัดทำพานดอกไม้และช่อดอกไม้ งานประชุมแม่บ้านสัญจร ครั้งที่ 1</t>
  </si>
  <si>
    <t>โครงการเพิ่มประสิทธิภาพในการบริหารงานจังหวัดแบบบูรณาการ-จ้างเหมาเปลี่ยนคอมเพรสเซอร์ 3 เครื่อง และล้างทำความสะอาด 4 เครื่อง</t>
  </si>
  <si>
    <t>โครงการเพิ่มประสิทธิภาพในการบริหารงานจังหวัดแบบบูรณาการ-จ้างซ่อมเครื่องมัลติมิเดีย ยี่ห้อ VIVITEK จำนวน 2 เครื่อง</t>
  </si>
  <si>
    <t>โครงการเพิ่มประสิทธิภาพในการบริหารงานจังหวัดแบบบูรณาการ-จ้างซ่อมเครื่องปรับอากาศ ห้องรองฐิติลักษณ์ และห้องรองปราชญา</t>
  </si>
  <si>
    <t>จังหวัดชลบุรีมีรายการจัดซื้อจัดจ้างงบจังหวัดในปี 2567 เพียง 103 รายการ</t>
  </si>
  <si>
    <t>หมายเหตุ แถบสีส้มแสดงรายการงบลงทุน</t>
  </si>
  <si>
    <t>การส่งเสริมการเพิ่มประสิทธิภาพการผลิตปาล์มน้ำมันอย่างยั่งยืน ตามแนวทาง BCG MODEL - วัสดุการเกษตรและค่าอุปกรณ์การเกษตร</t>
  </si>
  <si>
    <t>67079342879</t>
  </si>
  <si>
    <t>67059405986</t>
  </si>
  <si>
    <t>66119043748</t>
  </si>
  <si>
    <t>67059403011</t>
  </si>
  <si>
    <t>66119200004</t>
  </si>
  <si>
    <t>66129237949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</si>
</sst>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#,##0_-;_-* &quot;-  &quot;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rgb="FF000000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43" fontId="4" fillId="0" borderId="0" xfId="1" applyFont="1" applyFill="1" applyBorder="1" applyAlignment="1">
      <alignment horizontal="right" vertical="top" wrapText="1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>
      <alignment horizontal="left" vertical="top"/>
    </xf>
    <xf numFmtId="43" fontId="9" fillId="0" borderId="0" xfId="1" applyFont="1" applyFill="1" applyBorder="1" applyAlignment="1">
      <alignment horizontal="right" vertical="top" wrapText="1"/>
    </xf>
    <xf numFmtId="187" fontId="9" fillId="0" borderId="4" xfId="0" applyNumberFormat="1" applyFont="1" applyBorder="1" applyAlignment="1">
      <alignment horizontal="right" vertical="top" wrapText="1"/>
    </xf>
    <xf numFmtId="187" fontId="9" fillId="0" borderId="0" xfId="0" applyNumberFormat="1" applyFont="1" applyAlignment="1">
      <alignment horizontal="right" vertical="top" wrapText="1"/>
    </xf>
    <xf numFmtId="4" fontId="1" fillId="0" borderId="0" xfId="1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/>
    <xf numFmtId="43" fontId="4" fillId="0" borderId="0" xfId="1" applyFont="1" applyBorder="1" applyAlignment="1">
      <alignment horizontal="right" vertical="top"/>
    </xf>
    <xf numFmtId="0" fontId="4" fillId="0" borderId="0" xfId="0" applyFont="1" applyAlignment="1">
      <alignment vertical="top"/>
    </xf>
    <xf numFmtId="4" fontId="1" fillId="0" borderId="0" xfId="1" applyNumberFormat="1" applyFont="1" applyBorder="1" applyAlignment="1" applyProtection="1">
      <alignment horizontal="right" vertical="top"/>
      <protection locked="0"/>
    </xf>
    <xf numFmtId="3" fontId="4" fillId="0" borderId="0" xfId="0" applyNumberFormat="1" applyFont="1" applyAlignment="1">
      <alignment horizontal="right" vertical="top"/>
    </xf>
    <xf numFmtId="0" fontId="11" fillId="0" borderId="0" xfId="0" applyFont="1"/>
    <xf numFmtId="43" fontId="4" fillId="0" borderId="0" xfId="1" applyFont="1" applyBorder="1"/>
    <xf numFmtId="43" fontId="4" fillId="0" borderId="0" xfId="1" applyFont="1" applyBorder="1" applyAlignment="1">
      <alignment vertical="top"/>
    </xf>
    <xf numFmtId="0" fontId="11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3" fontId="1" fillId="0" borderId="0" xfId="1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4" fillId="3" borderId="0" xfId="0" applyFont="1" applyFill="1" applyAlignment="1">
      <alignment vertical="top" wrapText="1"/>
    </xf>
    <xf numFmtId="43" fontId="4" fillId="3" borderId="0" xfId="1" applyFont="1" applyFill="1" applyBorder="1" applyAlignment="1">
      <alignment horizontal="right" vertical="top" wrapText="1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>
      <alignment vertical="top" wrapText="1"/>
    </xf>
    <xf numFmtId="4" fontId="1" fillId="3" borderId="0" xfId="0" applyNumberFormat="1" applyFont="1" applyFill="1" applyAlignment="1">
      <alignment vertical="top"/>
    </xf>
    <xf numFmtId="4" fontId="1" fillId="3" borderId="0" xfId="0" applyNumberFormat="1" applyFont="1" applyFill="1" applyAlignment="1">
      <alignment horizontal="right" vertical="top"/>
    </xf>
    <xf numFmtId="49" fontId="1" fillId="3" borderId="0" xfId="0" applyNumberFormat="1" applyFont="1" applyFill="1" applyAlignment="1">
      <alignment horizontal="left" vertical="top"/>
    </xf>
    <xf numFmtId="4" fontId="1" fillId="3" borderId="0" xfId="0" applyNumberFormat="1" applyFont="1" applyFill="1" applyAlignment="1" applyProtection="1">
      <alignment vertical="top"/>
      <protection locked="0"/>
    </xf>
    <xf numFmtId="4" fontId="1" fillId="3" borderId="0" xfId="0" applyNumberFormat="1" applyFont="1" applyFill="1" applyAlignment="1" applyProtection="1">
      <alignment horizontal="right" vertical="top"/>
      <protection locked="0"/>
    </xf>
    <xf numFmtId="49" fontId="1" fillId="3" borderId="0" xfId="0" applyNumberFormat="1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" fontId="4" fillId="3" borderId="0" xfId="0" applyNumberFormat="1" applyFont="1" applyFill="1" applyAlignment="1" applyProtection="1">
      <alignment vertical="top"/>
      <protection locked="0"/>
    </xf>
    <xf numFmtId="0" fontId="4" fillId="3" borderId="0" xfId="0" applyFont="1" applyFill="1" applyAlignment="1">
      <alignment horizontal="left" vertical="top"/>
    </xf>
    <xf numFmtId="49" fontId="4" fillId="3" borderId="0" xfId="0" applyNumberFormat="1" applyFont="1" applyFill="1" applyAlignment="1" applyProtection="1">
      <alignment horizontal="left" vertical="top"/>
      <protection locked="0"/>
    </xf>
    <xf numFmtId="0" fontId="8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" fontId="3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3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012099-9999-4716-B190-2356B4B751B2}" name="Table13" displayName="Table13" ref="A1:P105" totalsRowShown="0" headerRowDxfId="17" dataDxfId="16">
  <autoFilter ref="A1:P105" xr:uid="{4559009C-A31B-4452-B84A-9FED4D938B59}"/>
  <tableColumns count="16">
    <tableColumn id="15" xr3:uid="{193E320C-2DF7-4514-A920-C8AEF5E06360}" name="ที่" dataDxfId="15"/>
    <tableColumn id="1" xr3:uid="{B9DA0A64-E6C7-4E71-9CA0-1EB6A331A3E7}" name="ปีงบประมาณ" dataDxfId="14"/>
    <tableColumn id="2" xr3:uid="{A3A10A85-4F16-4180-BCF8-4F4EBA079538}" name="ชื่อหน่วยงาน" dataDxfId="13"/>
    <tableColumn id="3" xr3:uid="{AEFB23F0-C717-4938-BD18-0FAB011F87F2}" name="อำเภอ " dataDxfId="12"/>
    <tableColumn id="4" xr3:uid="{3A2CFCD9-CC73-4A94-B78D-DB4ECD358A45}" name="จังหวัด" dataDxfId="11"/>
    <tableColumn id="5" xr3:uid="{1483D722-BCD9-4448-8A21-BD8BC3857A40}" name="กระทรวง" dataDxfId="10"/>
    <tableColumn id="6" xr3:uid="{BBBEF7A7-15ED-472B-BB1D-8EAE90444F5F}" name="ประเภทหน่วยงาน" dataDxfId="9"/>
    <tableColumn id="7" xr3:uid="{F10D62DF-DA51-4514-8571-CAB735554DF7}" name="ชื่อรายการของงานที่ซื้อหรือจ้าง" dataDxfId="8"/>
    <tableColumn id="8" xr3:uid="{527866E2-7D04-45C1-95DD-219727CE53BD}" name="วงเงินงบประมาณที่ได้รับจัดสรร (บาท)" dataDxfId="7"/>
    <tableColumn id="9" xr3:uid="{5EF53ACE-920B-4F52-88C1-F873DEDBF0F6}" name="แหล่งที่มาของงบประมาณ " dataDxfId="6"/>
    <tableColumn id="10" xr3:uid="{D42BF2AF-5950-4C8F-8E2A-F0DA28CE4305}" name="สถานะการจัดซื้อจัดจ้าง" dataDxfId="5"/>
    <tableColumn id="16" xr3:uid="{3A2D3958-AE0F-44EF-B125-26A1CFDDC2E1}" name="วิธีการจัดซื้อจัดจ้าง" dataDxfId="4"/>
    <tableColumn id="11" xr3:uid="{A8C30328-32DD-4CF8-A4FF-B9E85A62F4D8}" name="ราคากลาง (บาท)" dataDxfId="3"/>
    <tableColumn id="12" xr3:uid="{A0AE2EB0-341A-410F-9380-52618556919E}" name="ราคาที่ตกลงซื้อหรือจ้าง (บาท)" dataDxfId="2"/>
    <tableColumn id="13" xr3:uid="{487A04E4-0D93-4D5A-8621-A7182FB67E54}" name="รายชื่อผู้ประกอบการที่ได้รับการคัดเลือก" dataDxfId="1"/>
    <tableColumn id="14" xr3:uid="{F3440F03-D0EE-4323-9420-3CF7F58C6F07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7" sqref="C27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8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84"/>
    </row>
    <row r="16" spans="1:4" ht="42" x14ac:dyDescent="0.35">
      <c r="A16" s="7" t="s">
        <v>18</v>
      </c>
      <c r="B16" s="10" t="s">
        <v>1</v>
      </c>
      <c r="C16" s="11" t="s">
        <v>31</v>
      </c>
      <c r="D16" s="84"/>
    </row>
    <row r="17" spans="1:4" ht="168" x14ac:dyDescent="0.35">
      <c r="A17" s="7" t="s">
        <v>19</v>
      </c>
      <c r="B17" s="10" t="s">
        <v>2</v>
      </c>
      <c r="C17" s="12" t="s">
        <v>32</v>
      </c>
      <c r="D17" s="84"/>
    </row>
    <row r="18" spans="1:4" ht="168" x14ac:dyDescent="0.35">
      <c r="A18" s="7" t="s">
        <v>20</v>
      </c>
      <c r="B18" s="10" t="s">
        <v>3</v>
      </c>
      <c r="C18" s="12" t="s">
        <v>35</v>
      </c>
      <c r="D18" s="8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8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8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0139-7224-4AF8-8EF8-ACBE05A820A8}">
  <sheetPr>
    <pageSetUpPr fitToPage="1"/>
  </sheetPr>
  <dimension ref="A1:Q105"/>
  <sheetViews>
    <sheetView tabSelected="1" view="pageBreakPreview" zoomScale="85" zoomScaleNormal="8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2" sqref="E10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7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7" ht="42" x14ac:dyDescent="0.35">
      <c r="A2" s="24">
        <v>1</v>
      </c>
      <c r="B2" s="24">
        <v>2567</v>
      </c>
      <c r="C2" s="24" t="s">
        <v>86</v>
      </c>
      <c r="D2" s="24"/>
      <c r="E2" s="24"/>
      <c r="F2" s="24"/>
      <c r="G2" s="24" t="s">
        <v>3</v>
      </c>
      <c r="H2" s="26" t="s">
        <v>58</v>
      </c>
      <c r="I2" s="27">
        <v>6454300</v>
      </c>
      <c r="J2" s="24" t="s">
        <v>55</v>
      </c>
      <c r="K2" s="25" t="s">
        <v>56</v>
      </c>
      <c r="L2" s="25" t="s">
        <v>85</v>
      </c>
      <c r="M2" s="35">
        <v>6454300</v>
      </c>
      <c r="N2" s="36">
        <v>6173400</v>
      </c>
      <c r="O2" s="25" t="s">
        <v>87</v>
      </c>
      <c r="P2" s="29" t="s">
        <v>88</v>
      </c>
      <c r="Q2" s="22"/>
    </row>
    <row r="3" spans="1:17" ht="42" x14ac:dyDescent="0.35">
      <c r="A3" s="24">
        <v>2</v>
      </c>
      <c r="B3" s="24">
        <v>2567</v>
      </c>
      <c r="C3" s="24" t="s">
        <v>86</v>
      </c>
      <c r="G3" s="24" t="s">
        <v>3</v>
      </c>
      <c r="H3" s="26" t="s">
        <v>59</v>
      </c>
      <c r="I3" s="27">
        <v>7025600</v>
      </c>
      <c r="J3" s="24" t="s">
        <v>55</v>
      </c>
      <c r="K3" s="25" t="s">
        <v>56</v>
      </c>
      <c r="L3" s="25" t="s">
        <v>85</v>
      </c>
      <c r="M3" s="35">
        <v>7025600</v>
      </c>
      <c r="N3" s="37">
        <v>7025600</v>
      </c>
      <c r="O3" s="25" t="s">
        <v>87</v>
      </c>
      <c r="P3" s="29" t="s">
        <v>88</v>
      </c>
    </row>
    <row r="4" spans="1:17" ht="63" x14ac:dyDescent="0.35">
      <c r="A4" s="24">
        <v>3</v>
      </c>
      <c r="B4" s="24">
        <v>2567</v>
      </c>
      <c r="C4" s="24" t="s">
        <v>86</v>
      </c>
      <c r="G4" s="24" t="s">
        <v>3</v>
      </c>
      <c r="H4" s="26" t="s">
        <v>240</v>
      </c>
      <c r="I4" s="42">
        <v>1167500</v>
      </c>
      <c r="J4" s="24" t="s">
        <v>55</v>
      </c>
      <c r="K4" s="25" t="s">
        <v>56</v>
      </c>
      <c r="L4" s="39" t="s">
        <v>143</v>
      </c>
      <c r="M4" s="33">
        <v>794419</v>
      </c>
      <c r="N4" s="33">
        <v>1167325</v>
      </c>
      <c r="O4" s="39" t="s">
        <v>89</v>
      </c>
      <c r="P4" s="40" t="s">
        <v>90</v>
      </c>
    </row>
    <row r="5" spans="1:17" ht="63" x14ac:dyDescent="0.35">
      <c r="A5" s="24">
        <v>4</v>
      </c>
      <c r="B5" s="24">
        <v>2567</v>
      </c>
      <c r="C5" s="24" t="s">
        <v>86</v>
      </c>
      <c r="G5" s="24" t="s">
        <v>3</v>
      </c>
      <c r="H5" s="21" t="s">
        <v>136</v>
      </c>
      <c r="I5" s="38">
        <v>10500</v>
      </c>
      <c r="J5" s="24" t="s">
        <v>55</v>
      </c>
      <c r="K5" s="25" t="s">
        <v>56</v>
      </c>
      <c r="L5" s="25" t="s">
        <v>94</v>
      </c>
      <c r="M5" s="28">
        <v>10500</v>
      </c>
      <c r="N5" s="28">
        <v>10500</v>
      </c>
      <c r="O5" s="25" t="s">
        <v>130</v>
      </c>
      <c r="P5" s="29" t="s">
        <v>131</v>
      </c>
    </row>
    <row r="6" spans="1:17" ht="84" x14ac:dyDescent="0.35">
      <c r="A6" s="24">
        <v>5</v>
      </c>
      <c r="B6" s="24">
        <v>2567</v>
      </c>
      <c r="C6" s="24" t="s">
        <v>86</v>
      </c>
      <c r="G6" s="24" t="s">
        <v>3</v>
      </c>
      <c r="H6" s="21" t="s">
        <v>137</v>
      </c>
      <c r="I6" s="38">
        <v>22500</v>
      </c>
      <c r="J6" s="24" t="s">
        <v>55</v>
      </c>
      <c r="K6" s="25" t="s">
        <v>56</v>
      </c>
      <c r="L6" s="25" t="s">
        <v>94</v>
      </c>
      <c r="M6" s="28">
        <v>22500</v>
      </c>
      <c r="N6" s="28">
        <v>22500</v>
      </c>
      <c r="O6" s="25" t="s">
        <v>89</v>
      </c>
      <c r="P6" s="29" t="s">
        <v>132</v>
      </c>
    </row>
    <row r="7" spans="1:17" ht="42" x14ac:dyDescent="0.35">
      <c r="A7" s="24">
        <v>6</v>
      </c>
      <c r="B7" s="24">
        <v>2567</v>
      </c>
      <c r="C7" s="24" t="s">
        <v>86</v>
      </c>
      <c r="G7" s="24" t="s">
        <v>3</v>
      </c>
      <c r="H7" s="21" t="s">
        <v>138</v>
      </c>
      <c r="I7" s="38">
        <v>25000</v>
      </c>
      <c r="J7" s="24" t="s">
        <v>55</v>
      </c>
      <c r="K7" s="25" t="s">
        <v>56</v>
      </c>
      <c r="L7" s="25" t="s">
        <v>94</v>
      </c>
      <c r="M7" s="28">
        <v>25000</v>
      </c>
      <c r="N7" s="28">
        <v>25000</v>
      </c>
      <c r="O7" s="25" t="s">
        <v>133</v>
      </c>
      <c r="P7" s="29" t="s">
        <v>134</v>
      </c>
    </row>
    <row r="8" spans="1:17" ht="42" x14ac:dyDescent="0.35">
      <c r="A8" s="24">
        <v>7</v>
      </c>
      <c r="B8" s="24">
        <v>2567</v>
      </c>
      <c r="C8" s="24" t="s">
        <v>86</v>
      </c>
      <c r="G8" s="24" t="s">
        <v>3</v>
      </c>
      <c r="H8" s="21" t="s">
        <v>139</v>
      </c>
      <c r="I8" s="38">
        <v>150000</v>
      </c>
      <c r="J8" s="24" t="s">
        <v>55</v>
      </c>
      <c r="K8" s="25" t="s">
        <v>56</v>
      </c>
      <c r="L8" s="25" t="s">
        <v>94</v>
      </c>
      <c r="M8" s="28">
        <v>150000</v>
      </c>
      <c r="N8" s="28">
        <v>150000</v>
      </c>
      <c r="O8" s="25" t="s">
        <v>89</v>
      </c>
      <c r="P8" s="29" t="s">
        <v>135</v>
      </c>
    </row>
    <row r="9" spans="1:17" ht="42" x14ac:dyDescent="0.35">
      <c r="A9" s="24">
        <v>8</v>
      </c>
      <c r="B9" s="24">
        <v>2567</v>
      </c>
      <c r="C9" s="24" t="s">
        <v>86</v>
      </c>
      <c r="G9" s="24" t="s">
        <v>3</v>
      </c>
      <c r="H9" s="21" t="s">
        <v>150</v>
      </c>
      <c r="I9" s="44">
        <v>50000</v>
      </c>
      <c r="J9" s="24" t="s">
        <v>55</v>
      </c>
      <c r="K9" s="25" t="s">
        <v>56</v>
      </c>
      <c r="L9" s="25" t="s">
        <v>94</v>
      </c>
      <c r="M9" s="28">
        <v>50000</v>
      </c>
      <c r="N9" s="28">
        <v>50000</v>
      </c>
      <c r="O9" s="25" t="s">
        <v>133</v>
      </c>
      <c r="P9" s="29" t="s">
        <v>140</v>
      </c>
    </row>
    <row r="10" spans="1:17" ht="42" x14ac:dyDescent="0.35">
      <c r="A10" s="24">
        <v>9</v>
      </c>
      <c r="B10" s="24">
        <v>2567</v>
      </c>
      <c r="C10" s="24" t="s">
        <v>86</v>
      </c>
      <c r="G10" s="24" t="s">
        <v>3</v>
      </c>
      <c r="H10" s="21" t="s">
        <v>151</v>
      </c>
      <c r="I10" s="30">
        <v>55000</v>
      </c>
      <c r="J10" s="24" t="s">
        <v>55</v>
      </c>
      <c r="K10" s="25" t="s">
        <v>56</v>
      </c>
      <c r="L10" s="25" t="s">
        <v>94</v>
      </c>
      <c r="M10" s="28">
        <v>18500</v>
      </c>
      <c r="N10" s="28">
        <v>18500</v>
      </c>
      <c r="O10" s="25" t="s">
        <v>141</v>
      </c>
      <c r="P10" s="29" t="s">
        <v>142</v>
      </c>
    </row>
    <row r="11" spans="1:17" ht="63" x14ac:dyDescent="0.35">
      <c r="A11" s="24">
        <v>10</v>
      </c>
      <c r="B11" s="24">
        <v>2567</v>
      </c>
      <c r="C11" s="24" t="s">
        <v>86</v>
      </c>
      <c r="G11" s="24" t="s">
        <v>3</v>
      </c>
      <c r="H11" s="21" t="s">
        <v>148</v>
      </c>
      <c r="I11" s="38">
        <v>100000</v>
      </c>
      <c r="J11" s="24" t="s">
        <v>55</v>
      </c>
      <c r="K11" s="25" t="s">
        <v>56</v>
      </c>
      <c r="L11" s="25" t="s">
        <v>94</v>
      </c>
      <c r="M11" s="28">
        <v>100000</v>
      </c>
      <c r="N11" s="28">
        <v>100000</v>
      </c>
      <c r="O11" s="25" t="s">
        <v>144</v>
      </c>
      <c r="P11" s="29" t="s">
        <v>145</v>
      </c>
    </row>
    <row r="12" spans="1:17" ht="63" x14ac:dyDescent="0.35">
      <c r="A12" s="24">
        <v>11</v>
      </c>
      <c r="B12" s="24">
        <v>2567</v>
      </c>
      <c r="C12" s="24" t="s">
        <v>86</v>
      </c>
      <c r="G12" s="24" t="s">
        <v>3</v>
      </c>
      <c r="H12" s="21" t="s">
        <v>149</v>
      </c>
      <c r="I12" s="38">
        <v>25000</v>
      </c>
      <c r="J12" s="24" t="s">
        <v>55</v>
      </c>
      <c r="K12" s="25" t="s">
        <v>56</v>
      </c>
      <c r="L12" s="25" t="s">
        <v>94</v>
      </c>
      <c r="M12" s="28">
        <v>22000</v>
      </c>
      <c r="N12" s="28">
        <v>22000</v>
      </c>
      <c r="O12" s="25" t="s">
        <v>146</v>
      </c>
      <c r="P12" s="29" t="s">
        <v>147</v>
      </c>
    </row>
    <row r="13" spans="1:17" ht="42" x14ac:dyDescent="0.35">
      <c r="A13" s="24">
        <v>12</v>
      </c>
      <c r="B13" s="24">
        <v>2567</v>
      </c>
      <c r="C13" s="24" t="s">
        <v>86</v>
      </c>
      <c r="G13" s="24" t="s">
        <v>3</v>
      </c>
      <c r="H13" s="21" t="s">
        <v>153</v>
      </c>
      <c r="I13" s="38">
        <v>200000</v>
      </c>
      <c r="J13" s="24" t="s">
        <v>55</v>
      </c>
      <c r="K13" s="25" t="s">
        <v>56</v>
      </c>
      <c r="L13" s="25" t="s">
        <v>94</v>
      </c>
      <c r="M13" s="28">
        <v>200000</v>
      </c>
      <c r="N13" s="28">
        <v>200000</v>
      </c>
      <c r="O13" s="25" t="s">
        <v>144</v>
      </c>
      <c r="P13" s="29" t="s">
        <v>152</v>
      </c>
    </row>
    <row r="14" spans="1:17" ht="42" x14ac:dyDescent="0.35">
      <c r="A14" s="24">
        <v>13</v>
      </c>
      <c r="B14" s="24">
        <v>2567</v>
      </c>
      <c r="C14" s="24" t="s">
        <v>86</v>
      </c>
      <c r="G14" s="24" t="s">
        <v>3</v>
      </c>
      <c r="H14" s="26" t="s">
        <v>154</v>
      </c>
      <c r="I14" s="42">
        <v>15190</v>
      </c>
      <c r="J14" s="24" t="s">
        <v>55</v>
      </c>
      <c r="K14" s="25" t="s">
        <v>56</v>
      </c>
      <c r="L14" s="39" t="s">
        <v>94</v>
      </c>
      <c r="M14" s="33">
        <v>6895</v>
      </c>
      <c r="N14" s="33">
        <v>6895</v>
      </c>
      <c r="O14" s="39" t="s">
        <v>130</v>
      </c>
      <c r="P14" s="40" t="s">
        <v>155</v>
      </c>
    </row>
    <row r="15" spans="1:17" ht="63" x14ac:dyDescent="0.35">
      <c r="A15" s="24">
        <v>14</v>
      </c>
      <c r="B15" s="24">
        <v>2567</v>
      </c>
      <c r="C15" s="24" t="s">
        <v>86</v>
      </c>
      <c r="G15" s="24" t="s">
        <v>3</v>
      </c>
      <c r="H15" s="21" t="s">
        <v>156</v>
      </c>
      <c r="I15" s="42">
        <f>426600+127000</f>
        <v>553600</v>
      </c>
      <c r="J15" s="24" t="s">
        <v>55</v>
      </c>
      <c r="K15" s="25" t="s">
        <v>56</v>
      </c>
      <c r="L15" s="39" t="s">
        <v>143</v>
      </c>
      <c r="M15" s="33">
        <v>553600</v>
      </c>
      <c r="N15" s="33">
        <v>331650</v>
      </c>
      <c r="O15" s="39" t="s">
        <v>89</v>
      </c>
      <c r="P15" s="40" t="s">
        <v>91</v>
      </c>
    </row>
    <row r="16" spans="1:17" ht="84" x14ac:dyDescent="0.35">
      <c r="A16" s="24">
        <v>15</v>
      </c>
      <c r="B16" s="24">
        <v>2567</v>
      </c>
      <c r="C16" s="24" t="s">
        <v>86</v>
      </c>
      <c r="G16" s="24" t="s">
        <v>3</v>
      </c>
      <c r="H16" s="26" t="s">
        <v>158</v>
      </c>
      <c r="I16" s="42">
        <v>17500</v>
      </c>
      <c r="J16" s="24" t="s">
        <v>55</v>
      </c>
      <c r="K16" s="25" t="s">
        <v>56</v>
      </c>
      <c r="L16" s="39" t="s">
        <v>94</v>
      </c>
      <c r="M16" s="33">
        <v>175000</v>
      </c>
      <c r="N16" s="33">
        <v>175000</v>
      </c>
      <c r="O16" s="39" t="s">
        <v>133</v>
      </c>
      <c r="P16" s="40" t="s">
        <v>157</v>
      </c>
    </row>
    <row r="17" spans="1:16" ht="42" x14ac:dyDescent="0.35">
      <c r="A17" s="24">
        <v>16</v>
      </c>
      <c r="B17" s="24">
        <v>2567</v>
      </c>
      <c r="C17" s="24" t="s">
        <v>86</v>
      </c>
      <c r="G17" s="24" t="s">
        <v>3</v>
      </c>
      <c r="H17" s="26" t="s">
        <v>161</v>
      </c>
      <c r="I17" s="42">
        <v>15190</v>
      </c>
      <c r="J17" s="24" t="s">
        <v>55</v>
      </c>
      <c r="K17" s="25" t="s">
        <v>56</v>
      </c>
      <c r="L17" s="39" t="s">
        <v>94</v>
      </c>
      <c r="M17" s="33">
        <v>6025</v>
      </c>
      <c r="N17" s="33">
        <v>6025</v>
      </c>
      <c r="O17" s="39" t="s">
        <v>130</v>
      </c>
      <c r="P17" s="40" t="s">
        <v>155</v>
      </c>
    </row>
    <row r="18" spans="1:16" ht="63" x14ac:dyDescent="0.35">
      <c r="A18" s="24">
        <v>17</v>
      </c>
      <c r="B18" s="24">
        <v>2567</v>
      </c>
      <c r="C18" s="24" t="s">
        <v>86</v>
      </c>
      <c r="G18" s="24" t="s">
        <v>3</v>
      </c>
      <c r="H18" s="26" t="s">
        <v>162</v>
      </c>
      <c r="I18" s="42">
        <v>16500</v>
      </c>
      <c r="J18" s="24" t="s">
        <v>55</v>
      </c>
      <c r="K18" s="25" t="s">
        <v>56</v>
      </c>
      <c r="L18" s="39" t="s">
        <v>94</v>
      </c>
      <c r="M18" s="33">
        <v>6615</v>
      </c>
      <c r="N18" s="33">
        <v>6615</v>
      </c>
      <c r="O18" s="39" t="s">
        <v>159</v>
      </c>
      <c r="P18" s="40" t="s">
        <v>160</v>
      </c>
    </row>
    <row r="19" spans="1:16" ht="84" x14ac:dyDescent="0.35">
      <c r="A19" s="24">
        <v>18</v>
      </c>
      <c r="B19" s="24">
        <v>2567</v>
      </c>
      <c r="C19" s="24" t="s">
        <v>86</v>
      </c>
      <c r="G19" s="24" t="s">
        <v>3</v>
      </c>
      <c r="H19" s="21" t="s">
        <v>163</v>
      </c>
      <c r="I19" s="42">
        <v>70000</v>
      </c>
      <c r="J19" s="24" t="s">
        <v>55</v>
      </c>
      <c r="K19" s="25" t="s">
        <v>56</v>
      </c>
      <c r="L19" s="39" t="s">
        <v>94</v>
      </c>
      <c r="M19" s="33">
        <v>69870</v>
      </c>
      <c r="N19" s="33">
        <v>69870</v>
      </c>
      <c r="O19" s="39" t="s">
        <v>159</v>
      </c>
      <c r="P19" s="40" t="s">
        <v>164</v>
      </c>
    </row>
    <row r="20" spans="1:16" ht="63" x14ac:dyDescent="0.35">
      <c r="A20" s="24">
        <v>19</v>
      </c>
      <c r="B20" s="24">
        <v>2567</v>
      </c>
      <c r="C20" s="24" t="s">
        <v>86</v>
      </c>
      <c r="G20" s="24" t="s">
        <v>3</v>
      </c>
      <c r="H20" s="21" t="s">
        <v>165</v>
      </c>
      <c r="I20" s="45">
        <v>54000</v>
      </c>
      <c r="J20" s="24" t="s">
        <v>55</v>
      </c>
      <c r="K20" s="25" t="s">
        <v>56</v>
      </c>
      <c r="L20" s="39" t="s">
        <v>94</v>
      </c>
      <c r="M20" s="33">
        <v>48000</v>
      </c>
      <c r="N20" s="33">
        <v>48000</v>
      </c>
      <c r="O20" s="39" t="s">
        <v>92</v>
      </c>
      <c r="P20" s="40" t="s">
        <v>93</v>
      </c>
    </row>
    <row r="21" spans="1:16" ht="63" x14ac:dyDescent="0.35">
      <c r="A21" s="24">
        <v>20</v>
      </c>
      <c r="B21" s="24">
        <v>2567</v>
      </c>
      <c r="C21" s="24" t="s">
        <v>86</v>
      </c>
      <c r="G21" s="24" t="s">
        <v>3</v>
      </c>
      <c r="H21" s="21" t="s">
        <v>166</v>
      </c>
      <c r="I21" s="45">
        <v>20000</v>
      </c>
      <c r="J21" s="24" t="s">
        <v>55</v>
      </c>
      <c r="K21" s="25" t="s">
        <v>56</v>
      </c>
      <c r="L21" s="39" t="s">
        <v>94</v>
      </c>
      <c r="M21" s="33">
        <v>20000</v>
      </c>
      <c r="N21" s="33">
        <v>20000</v>
      </c>
      <c r="O21" s="39" t="s">
        <v>89</v>
      </c>
      <c r="P21" s="40" t="s">
        <v>167</v>
      </c>
    </row>
    <row r="22" spans="1:16" ht="42" x14ac:dyDescent="0.35">
      <c r="A22" s="24">
        <v>21</v>
      </c>
      <c r="B22" s="24">
        <v>2567</v>
      </c>
      <c r="C22" s="24" t="s">
        <v>86</v>
      </c>
      <c r="G22" s="24" t="s">
        <v>3</v>
      </c>
      <c r="H22" s="26" t="s">
        <v>60</v>
      </c>
      <c r="I22" s="27">
        <v>455900</v>
      </c>
      <c r="J22" s="24" t="s">
        <v>55</v>
      </c>
      <c r="K22" s="25" t="s">
        <v>56</v>
      </c>
      <c r="L22" s="25" t="s">
        <v>94</v>
      </c>
      <c r="M22" s="28">
        <v>48000</v>
      </c>
      <c r="N22" s="28">
        <v>48000</v>
      </c>
      <c r="O22" s="25" t="s">
        <v>92</v>
      </c>
      <c r="P22" s="29" t="s">
        <v>93</v>
      </c>
    </row>
    <row r="23" spans="1:16" ht="26.25" customHeight="1" x14ac:dyDescent="0.35">
      <c r="A23" s="24">
        <v>22</v>
      </c>
      <c r="B23" s="24">
        <v>2567</v>
      </c>
      <c r="C23" s="24" t="s">
        <v>86</v>
      </c>
      <c r="G23" s="24" t="s">
        <v>3</v>
      </c>
      <c r="H23" s="26" t="s">
        <v>61</v>
      </c>
      <c r="I23" s="27">
        <f>463600-84749</f>
        <v>378851</v>
      </c>
      <c r="J23" s="24" t="s">
        <v>55</v>
      </c>
      <c r="K23" s="25" t="s">
        <v>56</v>
      </c>
      <c r="L23" s="25" t="s">
        <v>94</v>
      </c>
      <c r="M23" s="28">
        <v>240000</v>
      </c>
      <c r="N23" s="28">
        <v>240000</v>
      </c>
      <c r="O23" s="25" t="s">
        <v>95</v>
      </c>
      <c r="P23" s="29" t="s">
        <v>96</v>
      </c>
    </row>
    <row r="24" spans="1:16" x14ac:dyDescent="0.35">
      <c r="A24" s="24">
        <v>23</v>
      </c>
      <c r="B24" s="24">
        <v>2567</v>
      </c>
      <c r="C24" s="24" t="s">
        <v>86</v>
      </c>
      <c r="G24" s="24" t="s">
        <v>3</v>
      </c>
      <c r="H24" s="59" t="s">
        <v>62</v>
      </c>
      <c r="I24" s="60">
        <v>45000000</v>
      </c>
      <c r="J24" s="61" t="s">
        <v>55</v>
      </c>
      <c r="K24" s="62" t="s">
        <v>57</v>
      </c>
      <c r="L24" s="77" t="s">
        <v>85</v>
      </c>
      <c r="M24" s="78">
        <v>44227238.909999996</v>
      </c>
      <c r="N24" s="78">
        <v>30539782.300000001</v>
      </c>
      <c r="O24" s="77" t="s">
        <v>117</v>
      </c>
      <c r="P24" s="83" t="s">
        <v>118</v>
      </c>
    </row>
    <row r="25" spans="1:16" ht="63" x14ac:dyDescent="0.35">
      <c r="A25" s="24">
        <v>24</v>
      </c>
      <c r="B25" s="24">
        <v>2567</v>
      </c>
      <c r="C25" s="24" t="s">
        <v>86</v>
      </c>
      <c r="G25" s="24" t="s">
        <v>3</v>
      </c>
      <c r="H25" s="59" t="s">
        <v>63</v>
      </c>
      <c r="I25" s="60">
        <f>25000000-1520000</f>
        <v>23480000</v>
      </c>
      <c r="J25" s="61" t="s">
        <v>55</v>
      </c>
      <c r="K25" s="62" t="s">
        <v>57</v>
      </c>
      <c r="L25" s="63" t="s">
        <v>85</v>
      </c>
      <c r="M25" s="64">
        <v>25000000</v>
      </c>
      <c r="N25" s="65">
        <v>23480000</v>
      </c>
      <c r="O25" s="63" t="s">
        <v>97</v>
      </c>
      <c r="P25" s="66" t="s">
        <v>98</v>
      </c>
    </row>
    <row r="26" spans="1:16" ht="63" x14ac:dyDescent="0.35">
      <c r="A26" s="24">
        <v>25</v>
      </c>
      <c r="B26" s="24">
        <v>2567</v>
      </c>
      <c r="C26" s="24" t="s">
        <v>86</v>
      </c>
      <c r="G26" s="24" t="s">
        <v>3</v>
      </c>
      <c r="H26" s="59" t="s">
        <v>64</v>
      </c>
      <c r="I26" s="60">
        <v>25200781.239999998</v>
      </c>
      <c r="J26" s="61" t="s">
        <v>55</v>
      </c>
      <c r="K26" s="62" t="s">
        <v>57</v>
      </c>
      <c r="L26" s="62" t="s">
        <v>85</v>
      </c>
      <c r="M26" s="67">
        <v>26857000</v>
      </c>
      <c r="N26" s="68">
        <v>25200000</v>
      </c>
      <c r="O26" s="62" t="s">
        <v>99</v>
      </c>
      <c r="P26" s="69" t="s">
        <v>100</v>
      </c>
    </row>
    <row r="27" spans="1:16" ht="84" x14ac:dyDescent="0.35">
      <c r="A27" s="24">
        <v>26</v>
      </c>
      <c r="B27" s="24">
        <v>2567</v>
      </c>
      <c r="C27" s="24" t="s">
        <v>86</v>
      </c>
      <c r="G27" s="24" t="s">
        <v>3</v>
      </c>
      <c r="H27" s="59" t="s">
        <v>65</v>
      </c>
      <c r="I27" s="60">
        <f>21925000-575000</f>
        <v>21350000</v>
      </c>
      <c r="J27" s="61" t="s">
        <v>55</v>
      </c>
      <c r="K27" s="62" t="s">
        <v>57</v>
      </c>
      <c r="L27" s="62" t="s">
        <v>85</v>
      </c>
      <c r="M27" s="64">
        <v>21925000</v>
      </c>
      <c r="N27" s="65">
        <v>21350000</v>
      </c>
      <c r="O27" s="63" t="s">
        <v>99</v>
      </c>
      <c r="P27" s="66" t="s">
        <v>101</v>
      </c>
    </row>
    <row r="28" spans="1:16" ht="42" x14ac:dyDescent="0.35">
      <c r="A28" s="24">
        <v>27</v>
      </c>
      <c r="B28" s="24">
        <v>2567</v>
      </c>
      <c r="C28" s="24" t="s">
        <v>86</v>
      </c>
      <c r="G28" s="24" t="s">
        <v>3</v>
      </c>
      <c r="H28" s="59" t="s">
        <v>66</v>
      </c>
      <c r="I28" s="60">
        <f>35000000-66067</f>
        <v>34933933</v>
      </c>
      <c r="J28" s="61" t="s">
        <v>55</v>
      </c>
      <c r="K28" s="62" t="s">
        <v>56</v>
      </c>
      <c r="L28" s="70" t="s">
        <v>85</v>
      </c>
      <c r="M28" s="68">
        <v>35003471.149999999</v>
      </c>
      <c r="N28" s="68">
        <v>34933933</v>
      </c>
      <c r="O28" s="71" t="s">
        <v>102</v>
      </c>
      <c r="P28" s="69" t="s">
        <v>103</v>
      </c>
    </row>
    <row r="29" spans="1:16" ht="42" x14ac:dyDescent="0.35">
      <c r="A29" s="24">
        <v>28</v>
      </c>
      <c r="B29" s="24">
        <v>2567</v>
      </c>
      <c r="C29" s="24" t="s">
        <v>86</v>
      </c>
      <c r="G29" s="24" t="s">
        <v>3</v>
      </c>
      <c r="H29" s="59" t="s">
        <v>67</v>
      </c>
      <c r="I29" s="60">
        <f>19000000-30000</f>
        <v>18970000</v>
      </c>
      <c r="J29" s="61" t="s">
        <v>55</v>
      </c>
      <c r="K29" s="62" t="s">
        <v>56</v>
      </c>
      <c r="L29" s="62" t="s">
        <v>85</v>
      </c>
      <c r="M29" s="72">
        <v>19024091.52</v>
      </c>
      <c r="N29" s="72">
        <v>18970000</v>
      </c>
      <c r="O29" s="73" t="s">
        <v>104</v>
      </c>
      <c r="P29" s="74" t="s">
        <v>105</v>
      </c>
    </row>
    <row r="30" spans="1:16" ht="42" x14ac:dyDescent="0.35">
      <c r="A30" s="24">
        <v>29</v>
      </c>
      <c r="B30" s="24">
        <v>2567</v>
      </c>
      <c r="C30" s="24" t="s">
        <v>86</v>
      </c>
      <c r="G30" s="24" t="s">
        <v>3</v>
      </c>
      <c r="H30" s="59" t="s">
        <v>68</v>
      </c>
      <c r="I30" s="60">
        <f>25000000-20000</f>
        <v>24980000</v>
      </c>
      <c r="J30" s="61" t="s">
        <v>55</v>
      </c>
      <c r="K30" s="62" t="s">
        <v>56</v>
      </c>
      <c r="L30" s="62" t="s">
        <v>85</v>
      </c>
      <c r="M30" s="72">
        <v>25009179.489999998</v>
      </c>
      <c r="N30" s="72">
        <v>24980000</v>
      </c>
      <c r="O30" s="73" t="s">
        <v>106</v>
      </c>
      <c r="P30" s="74" t="s">
        <v>107</v>
      </c>
    </row>
    <row r="31" spans="1:16" ht="42" x14ac:dyDescent="0.35">
      <c r="A31" s="24">
        <v>30</v>
      </c>
      <c r="B31" s="24">
        <v>2567</v>
      </c>
      <c r="C31" s="24" t="s">
        <v>86</v>
      </c>
      <c r="G31" s="24" t="s">
        <v>3</v>
      </c>
      <c r="H31" s="59" t="s">
        <v>69</v>
      </c>
      <c r="I31" s="60">
        <f>24000000-50000</f>
        <v>23950000</v>
      </c>
      <c r="J31" s="61" t="s">
        <v>55</v>
      </c>
      <c r="K31" s="62" t="s">
        <v>56</v>
      </c>
      <c r="L31" s="62" t="s">
        <v>85</v>
      </c>
      <c r="M31" s="72">
        <v>24009732.16</v>
      </c>
      <c r="N31" s="72">
        <v>23950000</v>
      </c>
      <c r="O31" s="75" t="s">
        <v>108</v>
      </c>
      <c r="P31" s="76">
        <v>67079030650</v>
      </c>
    </row>
    <row r="32" spans="1:16" ht="42" x14ac:dyDescent="0.35">
      <c r="A32" s="24">
        <v>31</v>
      </c>
      <c r="B32" s="24">
        <v>2567</v>
      </c>
      <c r="C32" s="24" t="s">
        <v>86</v>
      </c>
      <c r="G32" s="24" t="s">
        <v>3</v>
      </c>
      <c r="H32" s="59" t="s">
        <v>70</v>
      </c>
      <c r="I32" s="60">
        <f>25000000-50000</f>
        <v>24950000</v>
      </c>
      <c r="J32" s="61" t="s">
        <v>55</v>
      </c>
      <c r="K32" s="62" t="s">
        <v>56</v>
      </c>
      <c r="L32" s="62" t="s">
        <v>85</v>
      </c>
      <c r="M32" s="72">
        <v>25002028.649999999</v>
      </c>
      <c r="N32" s="72">
        <v>24950000</v>
      </c>
      <c r="O32" s="76" t="s">
        <v>109</v>
      </c>
      <c r="P32" s="74" t="s">
        <v>110</v>
      </c>
    </row>
    <row r="33" spans="1:16" ht="42" x14ac:dyDescent="0.35">
      <c r="A33" s="24">
        <v>32</v>
      </c>
      <c r="B33" s="24">
        <v>2567</v>
      </c>
      <c r="C33" s="24" t="s">
        <v>86</v>
      </c>
      <c r="G33" s="24" t="s">
        <v>3</v>
      </c>
      <c r="H33" s="59" t="s">
        <v>71</v>
      </c>
      <c r="I33" s="60">
        <f>22000000-20000</f>
        <v>21980000</v>
      </c>
      <c r="J33" s="61" t="s">
        <v>55</v>
      </c>
      <c r="K33" s="62" t="s">
        <v>56</v>
      </c>
      <c r="L33" s="62" t="s">
        <v>85</v>
      </c>
      <c r="M33" s="72">
        <v>22013856.390000001</v>
      </c>
      <c r="N33" s="72">
        <v>21980000</v>
      </c>
      <c r="O33" s="76" t="s">
        <v>111</v>
      </c>
      <c r="P33" s="76">
        <v>67059055371</v>
      </c>
    </row>
    <row r="34" spans="1:16" ht="42" x14ac:dyDescent="0.35">
      <c r="A34" s="24">
        <v>33</v>
      </c>
      <c r="B34" s="24">
        <v>2567</v>
      </c>
      <c r="C34" s="24" t="s">
        <v>86</v>
      </c>
      <c r="G34" s="24" t="s">
        <v>3</v>
      </c>
      <c r="H34" s="59" t="s">
        <v>72</v>
      </c>
      <c r="I34" s="60">
        <f>25000000-20000</f>
        <v>24980000</v>
      </c>
      <c r="J34" s="61" t="s">
        <v>55</v>
      </c>
      <c r="K34" s="62" t="s">
        <v>56</v>
      </c>
      <c r="L34" s="62" t="s">
        <v>85</v>
      </c>
      <c r="M34" s="72">
        <v>25006987.34</v>
      </c>
      <c r="N34" s="72">
        <v>24980000</v>
      </c>
      <c r="O34" s="76" t="s">
        <v>112</v>
      </c>
      <c r="P34" s="74" t="s">
        <v>113</v>
      </c>
    </row>
    <row r="35" spans="1:16" x14ac:dyDescent="0.35">
      <c r="A35" s="24">
        <v>34</v>
      </c>
      <c r="B35" s="24">
        <v>2567</v>
      </c>
      <c r="C35" s="24" t="s">
        <v>86</v>
      </c>
      <c r="G35" s="24" t="s">
        <v>3</v>
      </c>
      <c r="H35" s="26" t="s">
        <v>73</v>
      </c>
      <c r="I35" s="27">
        <v>2569000</v>
      </c>
      <c r="J35" s="24" t="s">
        <v>55</v>
      </c>
      <c r="K35" s="25" t="s">
        <v>56</v>
      </c>
      <c r="L35" s="25" t="s">
        <v>94</v>
      </c>
      <c r="M35" s="23">
        <v>43030</v>
      </c>
      <c r="N35" s="23">
        <v>43030</v>
      </c>
      <c r="O35" s="21" t="s">
        <v>114</v>
      </c>
      <c r="P35" s="22" t="s">
        <v>116</v>
      </c>
    </row>
    <row r="36" spans="1:16" ht="42" x14ac:dyDescent="0.35">
      <c r="A36" s="24">
        <v>35</v>
      </c>
      <c r="B36" s="24">
        <v>2567</v>
      </c>
      <c r="C36" s="24" t="s">
        <v>86</v>
      </c>
      <c r="G36" s="24" t="s">
        <v>3</v>
      </c>
      <c r="H36" s="26" t="s">
        <v>74</v>
      </c>
      <c r="I36" s="27">
        <v>1480000</v>
      </c>
      <c r="J36" s="24" t="s">
        <v>55</v>
      </c>
      <c r="K36" s="25" t="s">
        <v>56</v>
      </c>
      <c r="L36" s="25" t="s">
        <v>94</v>
      </c>
      <c r="M36" s="28">
        <v>139850</v>
      </c>
      <c r="N36" s="28">
        <v>139850</v>
      </c>
      <c r="O36" s="25" t="s">
        <v>114</v>
      </c>
      <c r="P36" s="29" t="s">
        <v>115</v>
      </c>
    </row>
    <row r="37" spans="1:16" ht="42" x14ac:dyDescent="0.35">
      <c r="A37" s="24">
        <v>36</v>
      </c>
      <c r="B37" s="24">
        <v>2567</v>
      </c>
      <c r="C37" s="24" t="s">
        <v>86</v>
      </c>
      <c r="G37" s="24" t="s">
        <v>3</v>
      </c>
      <c r="H37" s="26" t="s">
        <v>75</v>
      </c>
      <c r="I37" s="27">
        <f>10000000-266067</f>
        <v>9733933</v>
      </c>
      <c r="J37" s="24" t="s">
        <v>55</v>
      </c>
      <c r="K37" s="25" t="s">
        <v>56</v>
      </c>
      <c r="L37" s="31" t="s">
        <v>85</v>
      </c>
      <c r="M37" s="30">
        <v>9773585.2100000009</v>
      </c>
      <c r="N37" s="30">
        <v>9773933</v>
      </c>
      <c r="O37" s="31" t="s">
        <v>121</v>
      </c>
      <c r="P37" s="32" t="s">
        <v>122</v>
      </c>
    </row>
    <row r="38" spans="1:16" ht="42" x14ac:dyDescent="0.35">
      <c r="A38" s="24">
        <v>37</v>
      </c>
      <c r="B38" s="24">
        <v>2567</v>
      </c>
      <c r="C38" s="24" t="s">
        <v>86</v>
      </c>
      <c r="G38" s="24" t="s">
        <v>3</v>
      </c>
      <c r="H38" s="26" t="s">
        <v>76</v>
      </c>
      <c r="I38" s="27">
        <f>10000000-250000</f>
        <v>9750000</v>
      </c>
      <c r="J38" s="24" t="s">
        <v>55</v>
      </c>
      <c r="K38" s="25" t="s">
        <v>56</v>
      </c>
      <c r="L38" s="25" t="s">
        <v>85</v>
      </c>
      <c r="M38" s="30">
        <v>9773585.2100000009</v>
      </c>
      <c r="N38" s="30">
        <v>9750000</v>
      </c>
      <c r="O38" s="31" t="s">
        <v>119</v>
      </c>
      <c r="P38" s="32" t="s">
        <v>120</v>
      </c>
    </row>
    <row r="39" spans="1:16" x14ac:dyDescent="0.35">
      <c r="A39" s="24">
        <v>38</v>
      </c>
      <c r="B39" s="24">
        <v>2567</v>
      </c>
      <c r="C39" s="24" t="s">
        <v>86</v>
      </c>
      <c r="G39" s="24" t="s">
        <v>3</v>
      </c>
      <c r="H39" s="26" t="s">
        <v>77</v>
      </c>
      <c r="I39" s="27">
        <f>4750000-60000</f>
        <v>4690000</v>
      </c>
      <c r="J39" s="24" t="s">
        <v>55</v>
      </c>
      <c r="K39" s="25" t="s">
        <v>56</v>
      </c>
      <c r="L39" s="21" t="s">
        <v>85</v>
      </c>
      <c r="M39" s="23">
        <v>4750000</v>
      </c>
      <c r="N39" s="23">
        <v>4690000</v>
      </c>
      <c r="O39" s="21" t="s">
        <v>87</v>
      </c>
      <c r="P39" s="22" t="s">
        <v>241</v>
      </c>
    </row>
    <row r="40" spans="1:16" x14ac:dyDescent="0.35">
      <c r="A40" s="24">
        <v>39</v>
      </c>
      <c r="B40" s="24">
        <v>2567</v>
      </c>
      <c r="C40" s="24" t="s">
        <v>86</v>
      </c>
      <c r="G40" s="24" t="s">
        <v>3</v>
      </c>
      <c r="H40" s="26" t="s">
        <v>78</v>
      </c>
      <c r="I40" s="27">
        <f>5534700-34700</f>
        <v>5500000</v>
      </c>
      <c r="J40" s="24" t="s">
        <v>55</v>
      </c>
      <c r="K40" s="25" t="s">
        <v>56</v>
      </c>
      <c r="L40" s="21" t="s">
        <v>85</v>
      </c>
      <c r="M40" s="80">
        <v>5534700</v>
      </c>
      <c r="N40" s="80">
        <v>5500000</v>
      </c>
      <c r="O40" s="81" t="s">
        <v>123</v>
      </c>
      <c r="P40" s="82" t="s">
        <v>124</v>
      </c>
    </row>
    <row r="41" spans="1:16" x14ac:dyDescent="0.35">
      <c r="A41" s="24">
        <v>40</v>
      </c>
      <c r="B41" s="24">
        <v>2567</v>
      </c>
      <c r="C41" s="24" t="s">
        <v>86</v>
      </c>
      <c r="G41" s="24" t="s">
        <v>3</v>
      </c>
      <c r="H41" s="26" t="s">
        <v>79</v>
      </c>
      <c r="I41" s="27">
        <f>2850000-51000</f>
        <v>2799000</v>
      </c>
      <c r="J41" s="24" t="s">
        <v>55</v>
      </c>
      <c r="K41" s="25" t="s">
        <v>56</v>
      </c>
      <c r="L41" s="21" t="s">
        <v>85</v>
      </c>
      <c r="M41" s="23">
        <v>2850000</v>
      </c>
      <c r="N41" s="23">
        <v>2799000</v>
      </c>
      <c r="O41" s="21" t="s">
        <v>125</v>
      </c>
      <c r="P41" s="22" t="s">
        <v>242</v>
      </c>
    </row>
    <row r="42" spans="1:16" ht="42" x14ac:dyDescent="0.35">
      <c r="A42" s="24">
        <v>41</v>
      </c>
      <c r="B42" s="24">
        <v>2567</v>
      </c>
      <c r="C42" s="24" t="s">
        <v>86</v>
      </c>
      <c r="G42" s="24" t="s">
        <v>3</v>
      </c>
      <c r="H42" s="26" t="s">
        <v>80</v>
      </c>
      <c r="I42" s="27">
        <f>2840000-100000</f>
        <v>2740000</v>
      </c>
      <c r="J42" s="24" t="s">
        <v>55</v>
      </c>
      <c r="K42" s="25" t="s">
        <v>56</v>
      </c>
      <c r="L42" s="25" t="s">
        <v>85</v>
      </c>
      <c r="M42" s="28">
        <v>2840000</v>
      </c>
      <c r="N42" s="28">
        <v>2740000</v>
      </c>
      <c r="O42" s="25" t="s">
        <v>125</v>
      </c>
      <c r="P42" s="29" t="s">
        <v>243</v>
      </c>
    </row>
    <row r="43" spans="1:16" ht="42" x14ac:dyDescent="0.35">
      <c r="A43" s="24">
        <v>42</v>
      </c>
      <c r="B43" s="24">
        <v>2567</v>
      </c>
      <c r="C43" s="24" t="s">
        <v>86</v>
      </c>
      <c r="G43" s="24" t="s">
        <v>3</v>
      </c>
      <c r="H43" s="26" t="s">
        <v>81</v>
      </c>
      <c r="I43" s="27">
        <f>2850000-162000</f>
        <v>2688000</v>
      </c>
      <c r="J43" s="24" t="s">
        <v>55</v>
      </c>
      <c r="K43" s="25" t="s">
        <v>56</v>
      </c>
      <c r="L43" s="25" t="s">
        <v>85</v>
      </c>
      <c r="M43" s="28">
        <v>2850000</v>
      </c>
      <c r="N43" s="28">
        <v>2688000</v>
      </c>
      <c r="O43" s="25" t="s">
        <v>87</v>
      </c>
      <c r="P43" s="29" t="s">
        <v>244</v>
      </c>
    </row>
    <row r="44" spans="1:16" x14ac:dyDescent="0.35">
      <c r="A44" s="24">
        <v>43</v>
      </c>
      <c r="B44" s="24">
        <v>2567</v>
      </c>
      <c r="C44" s="24" t="s">
        <v>86</v>
      </c>
      <c r="G44" s="24" t="s">
        <v>3</v>
      </c>
      <c r="H44" s="26" t="s">
        <v>82</v>
      </c>
      <c r="I44" s="27">
        <f>2924500-14500</f>
        <v>2910000</v>
      </c>
      <c r="J44" s="24" t="s">
        <v>55</v>
      </c>
      <c r="K44" s="25" t="s">
        <v>56</v>
      </c>
      <c r="L44" s="21" t="s">
        <v>85</v>
      </c>
      <c r="M44" s="23">
        <v>2924500</v>
      </c>
      <c r="N44" s="23">
        <v>2910000</v>
      </c>
      <c r="O44" s="21" t="s">
        <v>126</v>
      </c>
      <c r="P44" s="22" t="s">
        <v>245</v>
      </c>
    </row>
    <row r="45" spans="1:16" x14ac:dyDescent="0.35">
      <c r="A45" s="24">
        <v>44</v>
      </c>
      <c r="B45" s="24">
        <v>2567</v>
      </c>
      <c r="C45" s="24" t="s">
        <v>86</v>
      </c>
      <c r="G45" s="24" t="s">
        <v>3</v>
      </c>
      <c r="H45" s="26" t="s">
        <v>83</v>
      </c>
      <c r="I45" s="27">
        <f>2880000-190000</f>
        <v>2690000</v>
      </c>
      <c r="J45" s="24" t="s">
        <v>55</v>
      </c>
      <c r="K45" s="25" t="s">
        <v>56</v>
      </c>
      <c r="L45" s="21" t="s">
        <v>84</v>
      </c>
      <c r="M45" s="23">
        <v>2880000</v>
      </c>
      <c r="N45" s="23">
        <v>2690000</v>
      </c>
      <c r="O45" s="21" t="s">
        <v>127</v>
      </c>
      <c r="P45" s="22" t="s">
        <v>246</v>
      </c>
    </row>
    <row r="46" spans="1:16" ht="42" x14ac:dyDescent="0.35">
      <c r="A46" s="24">
        <v>45</v>
      </c>
      <c r="B46" s="24">
        <v>2567</v>
      </c>
      <c r="C46" s="24" t="s">
        <v>86</v>
      </c>
      <c r="G46" s="24" t="s">
        <v>3</v>
      </c>
      <c r="H46" s="26" t="s">
        <v>191</v>
      </c>
      <c r="I46" s="27">
        <v>2569000</v>
      </c>
      <c r="J46" s="24" t="s">
        <v>55</v>
      </c>
      <c r="K46" s="25" t="s">
        <v>56</v>
      </c>
      <c r="L46" s="25" t="s">
        <v>94</v>
      </c>
      <c r="M46" s="28">
        <v>43030</v>
      </c>
      <c r="N46" s="28">
        <v>43030</v>
      </c>
      <c r="O46" s="25" t="s">
        <v>114</v>
      </c>
      <c r="P46" s="29" t="s">
        <v>116</v>
      </c>
    </row>
    <row r="47" spans="1:16" ht="42" x14ac:dyDescent="0.35">
      <c r="A47" s="24">
        <v>46</v>
      </c>
      <c r="B47" s="24">
        <v>2567</v>
      </c>
      <c r="C47" s="24" t="s">
        <v>86</v>
      </c>
      <c r="G47" s="24" t="s">
        <v>3</v>
      </c>
      <c r="H47" s="26" t="s">
        <v>191</v>
      </c>
      <c r="I47" s="27">
        <v>2569000</v>
      </c>
      <c r="J47" s="24" t="s">
        <v>55</v>
      </c>
      <c r="K47" s="25" t="s">
        <v>56</v>
      </c>
      <c r="L47" s="25" t="s">
        <v>94</v>
      </c>
      <c r="M47" s="28">
        <v>13935.6</v>
      </c>
      <c r="N47" s="28">
        <v>13935.6</v>
      </c>
      <c r="O47" s="25" t="s">
        <v>168</v>
      </c>
      <c r="P47" s="29" t="s">
        <v>169</v>
      </c>
    </row>
    <row r="48" spans="1:16" ht="42" x14ac:dyDescent="0.35">
      <c r="A48" s="24">
        <v>47</v>
      </c>
      <c r="B48" s="24">
        <v>2567</v>
      </c>
      <c r="C48" s="24" t="s">
        <v>86</v>
      </c>
      <c r="G48" s="24" t="s">
        <v>3</v>
      </c>
      <c r="H48" s="26" t="s">
        <v>191</v>
      </c>
      <c r="I48" s="27">
        <v>2569000</v>
      </c>
      <c r="J48" s="24" t="s">
        <v>55</v>
      </c>
      <c r="K48" s="25" t="s">
        <v>56</v>
      </c>
      <c r="L48" s="25" t="s">
        <v>94</v>
      </c>
      <c r="M48" s="28">
        <v>23215.79</v>
      </c>
      <c r="N48" s="28">
        <v>23215.79</v>
      </c>
      <c r="O48" s="25" t="s">
        <v>170</v>
      </c>
      <c r="P48" s="29" t="s">
        <v>171</v>
      </c>
    </row>
    <row r="49" spans="1:16" ht="42" x14ac:dyDescent="0.35">
      <c r="A49" s="24">
        <v>48</v>
      </c>
      <c r="B49" s="24">
        <v>2567</v>
      </c>
      <c r="C49" s="24" t="s">
        <v>86</v>
      </c>
      <c r="G49" s="24" t="s">
        <v>3</v>
      </c>
      <c r="H49" s="26" t="s">
        <v>191</v>
      </c>
      <c r="I49" s="27">
        <v>2569000</v>
      </c>
      <c r="J49" s="24" t="s">
        <v>55</v>
      </c>
      <c r="K49" s="25" t="s">
        <v>56</v>
      </c>
      <c r="L49" s="25" t="s">
        <v>94</v>
      </c>
      <c r="M49" s="28">
        <v>10408.959999999999</v>
      </c>
      <c r="N49" s="28">
        <v>10408.959999999999</v>
      </c>
      <c r="O49" s="25" t="s">
        <v>170</v>
      </c>
      <c r="P49" s="29" t="s">
        <v>172</v>
      </c>
    </row>
    <row r="50" spans="1:16" ht="42" x14ac:dyDescent="0.35">
      <c r="A50" s="24">
        <v>49</v>
      </c>
      <c r="B50" s="24">
        <v>2567</v>
      </c>
      <c r="C50" s="24" t="s">
        <v>86</v>
      </c>
      <c r="G50" s="24" t="s">
        <v>3</v>
      </c>
      <c r="H50" s="26" t="s">
        <v>191</v>
      </c>
      <c r="I50" s="27">
        <v>2569000</v>
      </c>
      <c r="J50" s="24" t="s">
        <v>55</v>
      </c>
      <c r="K50" s="25" t="s">
        <v>56</v>
      </c>
      <c r="L50" s="25" t="s">
        <v>94</v>
      </c>
      <c r="M50" s="28">
        <v>42630</v>
      </c>
      <c r="N50" s="28">
        <v>42630</v>
      </c>
      <c r="O50" s="25" t="s">
        <v>173</v>
      </c>
      <c r="P50" s="29" t="s">
        <v>174</v>
      </c>
    </row>
    <row r="51" spans="1:16" ht="42" x14ac:dyDescent="0.35">
      <c r="A51" s="24">
        <v>50</v>
      </c>
      <c r="B51" s="24">
        <v>2567</v>
      </c>
      <c r="C51" s="24" t="s">
        <v>86</v>
      </c>
      <c r="G51" s="24" t="s">
        <v>3</v>
      </c>
      <c r="H51" s="26" t="s">
        <v>191</v>
      </c>
      <c r="I51" s="27">
        <v>2569000</v>
      </c>
      <c r="J51" s="24" t="s">
        <v>55</v>
      </c>
      <c r="K51" s="25" t="s">
        <v>56</v>
      </c>
      <c r="L51" s="25" t="s">
        <v>94</v>
      </c>
      <c r="M51" s="28">
        <v>28685</v>
      </c>
      <c r="N51" s="28">
        <v>28685</v>
      </c>
      <c r="O51" s="25" t="s">
        <v>173</v>
      </c>
      <c r="P51" s="29" t="s">
        <v>175</v>
      </c>
    </row>
    <row r="52" spans="1:16" ht="42" x14ac:dyDescent="0.35">
      <c r="A52" s="24">
        <v>51</v>
      </c>
      <c r="B52" s="24">
        <v>2567</v>
      </c>
      <c r="C52" s="24" t="s">
        <v>86</v>
      </c>
      <c r="G52" s="24" t="s">
        <v>3</v>
      </c>
      <c r="H52" s="26" t="s">
        <v>191</v>
      </c>
      <c r="I52" s="27">
        <v>2569000</v>
      </c>
      <c r="J52" s="24" t="s">
        <v>55</v>
      </c>
      <c r="K52" s="25" t="s">
        <v>56</v>
      </c>
      <c r="L52" s="25" t="s">
        <v>94</v>
      </c>
      <c r="M52" s="28">
        <v>12035</v>
      </c>
      <c r="N52" s="28">
        <v>12035</v>
      </c>
      <c r="O52" s="25" t="s">
        <v>173</v>
      </c>
      <c r="P52" s="29" t="s">
        <v>176</v>
      </c>
    </row>
    <row r="53" spans="1:16" ht="42" x14ac:dyDescent="0.35">
      <c r="A53" s="24">
        <v>52</v>
      </c>
      <c r="B53" s="24">
        <v>2567</v>
      </c>
      <c r="C53" s="24" t="s">
        <v>86</v>
      </c>
      <c r="G53" s="24" t="s">
        <v>3</v>
      </c>
      <c r="H53" s="26" t="s">
        <v>191</v>
      </c>
      <c r="I53" s="27">
        <v>2569000</v>
      </c>
      <c r="J53" s="24" t="s">
        <v>55</v>
      </c>
      <c r="K53" s="25" t="s">
        <v>56</v>
      </c>
      <c r="L53" s="25" t="s">
        <v>94</v>
      </c>
      <c r="M53" s="28">
        <v>28690</v>
      </c>
      <c r="N53" s="28">
        <v>28690</v>
      </c>
      <c r="O53" s="25" t="s">
        <v>177</v>
      </c>
      <c r="P53" s="29" t="s">
        <v>178</v>
      </c>
    </row>
    <row r="54" spans="1:16" ht="42" x14ac:dyDescent="0.35">
      <c r="A54" s="24">
        <v>53</v>
      </c>
      <c r="B54" s="24">
        <v>2567</v>
      </c>
      <c r="C54" s="24" t="s">
        <v>86</v>
      </c>
      <c r="G54" s="24" t="s">
        <v>3</v>
      </c>
      <c r="H54" s="26" t="s">
        <v>191</v>
      </c>
      <c r="I54" s="27">
        <v>2569000</v>
      </c>
      <c r="J54" s="24" t="s">
        <v>55</v>
      </c>
      <c r="K54" s="25" t="s">
        <v>56</v>
      </c>
      <c r="L54" s="25" t="s">
        <v>94</v>
      </c>
      <c r="M54" s="28">
        <v>27173</v>
      </c>
      <c r="N54" s="28">
        <v>27173</v>
      </c>
      <c r="O54" s="25" t="s">
        <v>177</v>
      </c>
      <c r="P54" s="29" t="s">
        <v>179</v>
      </c>
    </row>
    <row r="55" spans="1:16" ht="42" x14ac:dyDescent="0.35">
      <c r="A55" s="24">
        <v>54</v>
      </c>
      <c r="B55" s="24">
        <v>2567</v>
      </c>
      <c r="C55" s="24" t="s">
        <v>86</v>
      </c>
      <c r="G55" s="24" t="s">
        <v>3</v>
      </c>
      <c r="H55" s="26" t="s">
        <v>191</v>
      </c>
      <c r="I55" s="27">
        <v>2569000</v>
      </c>
      <c r="J55" s="24" t="s">
        <v>55</v>
      </c>
      <c r="K55" s="25" t="s">
        <v>56</v>
      </c>
      <c r="L55" s="25" t="s">
        <v>94</v>
      </c>
      <c r="M55" s="28">
        <v>16005</v>
      </c>
      <c r="N55" s="28">
        <v>16005</v>
      </c>
      <c r="O55" s="25" t="s">
        <v>177</v>
      </c>
      <c r="P55" s="29" t="s">
        <v>180</v>
      </c>
    </row>
    <row r="56" spans="1:16" ht="42" x14ac:dyDescent="0.35">
      <c r="A56" s="24">
        <v>55</v>
      </c>
      <c r="B56" s="24">
        <v>2567</v>
      </c>
      <c r="C56" s="24" t="s">
        <v>86</v>
      </c>
      <c r="G56" s="24" t="s">
        <v>3</v>
      </c>
      <c r="H56" s="26" t="s">
        <v>191</v>
      </c>
      <c r="I56" s="27">
        <v>2569000</v>
      </c>
      <c r="J56" s="24" t="s">
        <v>55</v>
      </c>
      <c r="K56" s="25" t="s">
        <v>56</v>
      </c>
      <c r="L56" s="25" t="s">
        <v>94</v>
      </c>
      <c r="M56" s="28">
        <v>15399</v>
      </c>
      <c r="N56" s="28">
        <v>15399</v>
      </c>
      <c r="O56" s="25" t="s">
        <v>177</v>
      </c>
      <c r="P56" s="29" t="s">
        <v>181</v>
      </c>
    </row>
    <row r="57" spans="1:16" ht="42" x14ac:dyDescent="0.35">
      <c r="A57" s="24">
        <v>56</v>
      </c>
      <c r="B57" s="24">
        <v>2567</v>
      </c>
      <c r="C57" s="24" t="s">
        <v>86</v>
      </c>
      <c r="G57" s="24" t="s">
        <v>3</v>
      </c>
      <c r="H57" s="26" t="s">
        <v>191</v>
      </c>
      <c r="I57" s="27">
        <v>2569000</v>
      </c>
      <c r="J57" s="24" t="s">
        <v>55</v>
      </c>
      <c r="K57" s="25" t="s">
        <v>56</v>
      </c>
      <c r="L57" s="25" t="s">
        <v>94</v>
      </c>
      <c r="M57" s="28">
        <v>14000</v>
      </c>
      <c r="N57" s="28">
        <v>14000</v>
      </c>
      <c r="O57" s="25" t="s">
        <v>177</v>
      </c>
      <c r="P57" s="29" t="s">
        <v>182</v>
      </c>
    </row>
    <row r="58" spans="1:16" ht="42" x14ac:dyDescent="0.35">
      <c r="A58" s="24">
        <v>57</v>
      </c>
      <c r="B58" s="24">
        <v>2567</v>
      </c>
      <c r="C58" s="24" t="s">
        <v>86</v>
      </c>
      <c r="G58" s="24" t="s">
        <v>3</v>
      </c>
      <c r="H58" s="26" t="s">
        <v>191</v>
      </c>
      <c r="I58" s="27">
        <v>2569000</v>
      </c>
      <c r="J58" s="24" t="s">
        <v>55</v>
      </c>
      <c r="K58" s="25" t="s">
        <v>56</v>
      </c>
      <c r="L58" s="25" t="s">
        <v>94</v>
      </c>
      <c r="M58" s="28">
        <v>13998</v>
      </c>
      <c r="N58" s="28">
        <v>13998</v>
      </c>
      <c r="O58" s="25" t="s">
        <v>177</v>
      </c>
      <c r="P58" s="29" t="s">
        <v>183</v>
      </c>
    </row>
    <row r="59" spans="1:16" ht="42" x14ac:dyDescent="0.35">
      <c r="A59" s="24">
        <v>58</v>
      </c>
      <c r="B59" s="24">
        <v>2567</v>
      </c>
      <c r="C59" s="24" t="s">
        <v>86</v>
      </c>
      <c r="G59" s="24" t="s">
        <v>3</v>
      </c>
      <c r="H59" s="26" t="s">
        <v>191</v>
      </c>
      <c r="I59" s="27">
        <v>2569000</v>
      </c>
      <c r="J59" s="24" t="s">
        <v>55</v>
      </c>
      <c r="K59" s="25" t="s">
        <v>56</v>
      </c>
      <c r="L59" s="25" t="s">
        <v>94</v>
      </c>
      <c r="M59" s="28">
        <v>27515</v>
      </c>
      <c r="N59" s="28">
        <v>27515</v>
      </c>
      <c r="O59" s="25" t="s">
        <v>184</v>
      </c>
      <c r="P59" s="29" t="s">
        <v>185</v>
      </c>
    </row>
    <row r="60" spans="1:16" ht="42" x14ac:dyDescent="0.35">
      <c r="A60" s="24">
        <v>59</v>
      </c>
      <c r="B60" s="24">
        <v>2567</v>
      </c>
      <c r="C60" s="24" t="s">
        <v>86</v>
      </c>
      <c r="G60" s="24" t="s">
        <v>3</v>
      </c>
      <c r="H60" s="26" t="s">
        <v>191</v>
      </c>
      <c r="I60" s="27">
        <v>2569000</v>
      </c>
      <c r="J60" s="24" t="s">
        <v>55</v>
      </c>
      <c r="K60" s="25" t="s">
        <v>56</v>
      </c>
      <c r="L60" s="25" t="s">
        <v>94</v>
      </c>
      <c r="M60" s="28">
        <v>11140</v>
      </c>
      <c r="N60" s="28">
        <v>11140</v>
      </c>
      <c r="O60" s="25" t="s">
        <v>184</v>
      </c>
      <c r="P60" s="29" t="s">
        <v>186</v>
      </c>
    </row>
    <row r="61" spans="1:16" ht="42" x14ac:dyDescent="0.35">
      <c r="A61" s="24">
        <v>60</v>
      </c>
      <c r="B61" s="24">
        <v>2567</v>
      </c>
      <c r="C61" s="24" t="s">
        <v>86</v>
      </c>
      <c r="G61" s="24" t="s">
        <v>3</v>
      </c>
      <c r="H61" s="26" t="s">
        <v>191</v>
      </c>
      <c r="I61" s="27">
        <v>2569000</v>
      </c>
      <c r="J61" s="24" t="s">
        <v>55</v>
      </c>
      <c r="K61" s="25" t="s">
        <v>56</v>
      </c>
      <c r="L61" s="25" t="s">
        <v>94</v>
      </c>
      <c r="M61" s="28">
        <v>13900</v>
      </c>
      <c r="N61" s="28">
        <v>13900</v>
      </c>
      <c r="O61" s="25" t="s">
        <v>184</v>
      </c>
      <c r="P61" s="29" t="s">
        <v>187</v>
      </c>
    </row>
    <row r="62" spans="1:16" ht="42" x14ac:dyDescent="0.35">
      <c r="A62" s="24">
        <v>61</v>
      </c>
      <c r="B62" s="24">
        <v>2567</v>
      </c>
      <c r="C62" s="24" t="s">
        <v>86</v>
      </c>
      <c r="G62" s="24" t="s">
        <v>3</v>
      </c>
      <c r="H62" s="26" t="s">
        <v>191</v>
      </c>
      <c r="I62" s="27">
        <v>2569000</v>
      </c>
      <c r="J62" s="24" t="s">
        <v>55</v>
      </c>
      <c r="K62" s="25" t="s">
        <v>56</v>
      </c>
      <c r="L62" s="25" t="s">
        <v>94</v>
      </c>
      <c r="M62" s="28">
        <v>27980</v>
      </c>
      <c r="N62" s="28">
        <v>27980</v>
      </c>
      <c r="O62" s="25" t="s">
        <v>184</v>
      </c>
      <c r="P62" s="29" t="s">
        <v>188</v>
      </c>
    </row>
    <row r="63" spans="1:16" ht="42" x14ac:dyDescent="0.35">
      <c r="A63" s="24">
        <v>62</v>
      </c>
      <c r="B63" s="24">
        <v>2567</v>
      </c>
      <c r="C63" s="24" t="s">
        <v>86</v>
      </c>
      <c r="G63" s="24" t="s">
        <v>3</v>
      </c>
      <c r="H63" s="26" t="s">
        <v>191</v>
      </c>
      <c r="I63" s="27">
        <v>2569000</v>
      </c>
      <c r="J63" s="24" t="s">
        <v>55</v>
      </c>
      <c r="K63" s="25" t="s">
        <v>56</v>
      </c>
      <c r="L63" s="25" t="s">
        <v>94</v>
      </c>
      <c r="M63" s="28">
        <v>15385</v>
      </c>
      <c r="N63" s="28">
        <v>15385</v>
      </c>
      <c r="O63" s="25" t="s">
        <v>184</v>
      </c>
      <c r="P63" s="29" t="s">
        <v>189</v>
      </c>
    </row>
    <row r="64" spans="1:16" ht="42" x14ac:dyDescent="0.35">
      <c r="A64" s="24">
        <v>63</v>
      </c>
      <c r="B64" s="24">
        <v>2567</v>
      </c>
      <c r="C64" s="24" t="s">
        <v>86</v>
      </c>
      <c r="G64" s="24" t="s">
        <v>3</v>
      </c>
      <c r="H64" s="26" t="s">
        <v>191</v>
      </c>
      <c r="I64" s="27">
        <v>2569000</v>
      </c>
      <c r="J64" s="24" t="s">
        <v>55</v>
      </c>
      <c r="K64" s="25" t="s">
        <v>56</v>
      </c>
      <c r="L64" s="25" t="s">
        <v>94</v>
      </c>
      <c r="M64" s="28">
        <v>13950</v>
      </c>
      <c r="N64" s="28">
        <v>13950</v>
      </c>
      <c r="O64" s="25" t="s">
        <v>184</v>
      </c>
      <c r="P64" s="29" t="s">
        <v>190</v>
      </c>
    </row>
    <row r="65" spans="1:16" ht="42" x14ac:dyDescent="0.35">
      <c r="A65" s="24">
        <v>64</v>
      </c>
      <c r="B65" s="24">
        <v>2567</v>
      </c>
      <c r="C65" s="24" t="s">
        <v>86</v>
      </c>
      <c r="G65" s="24" t="s">
        <v>3</v>
      </c>
      <c r="H65" s="21" t="s">
        <v>192</v>
      </c>
      <c r="I65" s="27">
        <v>1480000</v>
      </c>
      <c r="J65" s="24" t="s">
        <v>55</v>
      </c>
      <c r="K65" s="25" t="s">
        <v>56</v>
      </c>
      <c r="L65" s="25" t="s">
        <v>94</v>
      </c>
      <c r="M65" s="28">
        <v>115994</v>
      </c>
      <c r="N65" s="28">
        <v>115994</v>
      </c>
      <c r="O65" s="25" t="s">
        <v>184</v>
      </c>
      <c r="P65" s="29" t="s">
        <v>193</v>
      </c>
    </row>
    <row r="66" spans="1:16" ht="42" x14ac:dyDescent="0.35">
      <c r="A66" s="24">
        <v>65</v>
      </c>
      <c r="B66" s="24">
        <v>2567</v>
      </c>
      <c r="C66" s="24" t="s">
        <v>86</v>
      </c>
      <c r="G66" s="24" t="s">
        <v>3</v>
      </c>
      <c r="H66" s="21" t="s">
        <v>192</v>
      </c>
      <c r="I66" s="27">
        <v>1480000</v>
      </c>
      <c r="J66" s="24" t="s">
        <v>55</v>
      </c>
      <c r="K66" s="25" t="s">
        <v>56</v>
      </c>
      <c r="L66" s="25" t="s">
        <v>94</v>
      </c>
      <c r="M66" s="28">
        <v>114999</v>
      </c>
      <c r="N66" s="28">
        <v>114999</v>
      </c>
      <c r="O66" s="25" t="s">
        <v>173</v>
      </c>
      <c r="P66" s="29" t="s">
        <v>194</v>
      </c>
    </row>
    <row r="67" spans="1:16" ht="42" x14ac:dyDescent="0.35">
      <c r="A67" s="24">
        <v>66</v>
      </c>
      <c r="B67" s="24">
        <v>2567</v>
      </c>
      <c r="C67" s="24" t="s">
        <v>86</v>
      </c>
      <c r="G67" s="24" t="s">
        <v>3</v>
      </c>
      <c r="H67" s="21" t="s">
        <v>192</v>
      </c>
      <c r="I67" s="27">
        <v>1480000</v>
      </c>
      <c r="J67" s="24" t="s">
        <v>55</v>
      </c>
      <c r="K67" s="25" t="s">
        <v>56</v>
      </c>
      <c r="L67" s="25" t="s">
        <v>94</v>
      </c>
      <c r="M67" s="28">
        <v>27000</v>
      </c>
      <c r="N67" s="28">
        <v>27000</v>
      </c>
      <c r="O67" s="25" t="s">
        <v>114</v>
      </c>
      <c r="P67" s="29" t="s">
        <v>195</v>
      </c>
    </row>
    <row r="68" spans="1:16" ht="42" x14ac:dyDescent="0.35">
      <c r="A68" s="24">
        <v>67</v>
      </c>
      <c r="B68" s="24">
        <v>2567</v>
      </c>
      <c r="C68" s="24" t="s">
        <v>86</v>
      </c>
      <c r="G68" s="24" t="s">
        <v>3</v>
      </c>
      <c r="H68" s="21" t="s">
        <v>192</v>
      </c>
      <c r="I68" s="27">
        <v>1480000</v>
      </c>
      <c r="J68" s="24" t="s">
        <v>55</v>
      </c>
      <c r="K68" s="25" t="s">
        <v>56</v>
      </c>
      <c r="L68" s="25" t="s">
        <v>94</v>
      </c>
      <c r="M68" s="28">
        <v>139850</v>
      </c>
      <c r="N68" s="28">
        <v>139850</v>
      </c>
      <c r="O68" s="25" t="s">
        <v>114</v>
      </c>
      <c r="P68" s="29" t="s">
        <v>115</v>
      </c>
    </row>
    <row r="69" spans="1:16" ht="42" x14ac:dyDescent="0.35">
      <c r="A69" s="24">
        <v>68</v>
      </c>
      <c r="B69" s="24">
        <v>2567</v>
      </c>
      <c r="C69" s="24" t="s">
        <v>86</v>
      </c>
      <c r="G69" s="24" t="s">
        <v>3</v>
      </c>
      <c r="H69" s="21" t="s">
        <v>192</v>
      </c>
      <c r="I69" s="27">
        <v>1480000</v>
      </c>
      <c r="J69" s="24" t="s">
        <v>55</v>
      </c>
      <c r="K69" s="25" t="s">
        <v>56</v>
      </c>
      <c r="L69" s="25" t="s">
        <v>94</v>
      </c>
      <c r="M69" s="28">
        <v>111980</v>
      </c>
      <c r="N69" s="28">
        <v>111980</v>
      </c>
      <c r="O69" s="25" t="s">
        <v>114</v>
      </c>
      <c r="P69" s="29" t="s">
        <v>196</v>
      </c>
    </row>
    <row r="70" spans="1:16" ht="42" x14ac:dyDescent="0.35">
      <c r="A70" s="24">
        <v>69</v>
      </c>
      <c r="B70" s="24">
        <v>2567</v>
      </c>
      <c r="C70" s="24" t="s">
        <v>86</v>
      </c>
      <c r="G70" s="24" t="s">
        <v>3</v>
      </c>
      <c r="H70" s="21" t="s">
        <v>192</v>
      </c>
      <c r="I70" s="27">
        <v>1480000</v>
      </c>
      <c r="J70" s="24" t="s">
        <v>55</v>
      </c>
      <c r="K70" s="25" t="s">
        <v>56</v>
      </c>
      <c r="L70" s="25" t="s">
        <v>94</v>
      </c>
      <c r="M70" s="28">
        <v>32000</v>
      </c>
      <c r="N70" s="28">
        <v>32000</v>
      </c>
      <c r="O70" s="25" t="s">
        <v>177</v>
      </c>
      <c r="P70" s="29" t="s">
        <v>197</v>
      </c>
    </row>
    <row r="71" spans="1:16" ht="42" x14ac:dyDescent="0.35">
      <c r="A71" s="24">
        <v>70</v>
      </c>
      <c r="B71" s="24">
        <v>2567</v>
      </c>
      <c r="C71" s="24" t="s">
        <v>86</v>
      </c>
      <c r="G71" s="24" t="s">
        <v>3</v>
      </c>
      <c r="H71" s="21" t="s">
        <v>192</v>
      </c>
      <c r="I71" s="27">
        <v>1480000</v>
      </c>
      <c r="J71" s="24" t="s">
        <v>55</v>
      </c>
      <c r="K71" s="25" t="s">
        <v>56</v>
      </c>
      <c r="L71" s="25" t="s">
        <v>94</v>
      </c>
      <c r="M71" s="28">
        <v>40000</v>
      </c>
      <c r="N71" s="28">
        <v>40000</v>
      </c>
      <c r="O71" s="25" t="s">
        <v>177</v>
      </c>
      <c r="P71" s="29" t="s">
        <v>198</v>
      </c>
    </row>
    <row r="72" spans="1:16" ht="42" x14ac:dyDescent="0.35">
      <c r="A72" s="24">
        <v>71</v>
      </c>
      <c r="B72" s="24">
        <v>2567</v>
      </c>
      <c r="C72" s="24" t="s">
        <v>86</v>
      </c>
      <c r="G72" s="24" t="s">
        <v>3</v>
      </c>
      <c r="H72" s="21" t="s">
        <v>192</v>
      </c>
      <c r="I72" s="27">
        <v>1480000</v>
      </c>
      <c r="J72" s="24" t="s">
        <v>55</v>
      </c>
      <c r="K72" s="25" t="s">
        <v>56</v>
      </c>
      <c r="L72" s="25" t="s">
        <v>94</v>
      </c>
      <c r="M72" s="28">
        <v>19834</v>
      </c>
      <c r="N72" s="28">
        <v>19834</v>
      </c>
      <c r="O72" s="25" t="s">
        <v>177</v>
      </c>
      <c r="P72" s="29" t="s">
        <v>199</v>
      </c>
    </row>
    <row r="73" spans="1:16" ht="42" x14ac:dyDescent="0.35">
      <c r="A73" s="24">
        <v>72</v>
      </c>
      <c r="B73" s="24">
        <v>2567</v>
      </c>
      <c r="C73" s="24" t="s">
        <v>86</v>
      </c>
      <c r="G73" s="24" t="s">
        <v>3</v>
      </c>
      <c r="H73" s="21" t="s">
        <v>192</v>
      </c>
      <c r="I73" s="27">
        <v>1480000</v>
      </c>
      <c r="J73" s="24" t="s">
        <v>55</v>
      </c>
      <c r="K73" s="25" t="s">
        <v>56</v>
      </c>
      <c r="L73" s="25" t="s">
        <v>94</v>
      </c>
      <c r="M73" s="28">
        <v>15998</v>
      </c>
      <c r="N73" s="28">
        <v>15998</v>
      </c>
      <c r="O73" s="25" t="s">
        <v>177</v>
      </c>
      <c r="P73" s="29" t="s">
        <v>200</v>
      </c>
    </row>
    <row r="74" spans="1:16" ht="42" x14ac:dyDescent="0.35">
      <c r="A74" s="24">
        <v>73</v>
      </c>
      <c r="B74" s="24">
        <v>2567</v>
      </c>
      <c r="C74" s="24" t="s">
        <v>86</v>
      </c>
      <c r="G74" s="24" t="s">
        <v>3</v>
      </c>
      <c r="H74" s="21" t="s">
        <v>192</v>
      </c>
      <c r="I74" s="27">
        <v>1480000</v>
      </c>
      <c r="J74" s="24" t="s">
        <v>55</v>
      </c>
      <c r="K74" s="25" t="s">
        <v>56</v>
      </c>
      <c r="L74" s="25" t="s">
        <v>94</v>
      </c>
      <c r="M74" s="28">
        <v>31510</v>
      </c>
      <c r="N74" s="28">
        <v>31510</v>
      </c>
      <c r="O74" s="25" t="s">
        <v>177</v>
      </c>
      <c r="P74" s="29" t="s">
        <v>201</v>
      </c>
    </row>
    <row r="75" spans="1:16" ht="42" x14ac:dyDescent="0.35">
      <c r="A75" s="24">
        <v>74</v>
      </c>
      <c r="B75" s="24">
        <v>2567</v>
      </c>
      <c r="C75" s="24" t="s">
        <v>86</v>
      </c>
      <c r="G75" s="24" t="s">
        <v>3</v>
      </c>
      <c r="H75" s="21" t="s">
        <v>192</v>
      </c>
      <c r="I75" s="27">
        <v>1480000</v>
      </c>
      <c r="J75" s="24" t="s">
        <v>55</v>
      </c>
      <c r="K75" s="25" t="s">
        <v>56</v>
      </c>
      <c r="L75" s="25" t="s">
        <v>94</v>
      </c>
      <c r="M75" s="28">
        <v>39272</v>
      </c>
      <c r="N75" s="28">
        <v>39272</v>
      </c>
      <c r="O75" s="25" t="s">
        <v>177</v>
      </c>
      <c r="P75" s="29" t="s">
        <v>202</v>
      </c>
    </row>
    <row r="76" spans="1:16" ht="42" x14ac:dyDescent="0.35">
      <c r="A76" s="24">
        <v>75</v>
      </c>
      <c r="B76" s="24">
        <v>2567</v>
      </c>
      <c r="C76" s="24" t="s">
        <v>86</v>
      </c>
      <c r="G76" s="24" t="s">
        <v>3</v>
      </c>
      <c r="H76" s="21" t="s">
        <v>192</v>
      </c>
      <c r="I76" s="27">
        <v>1480000</v>
      </c>
      <c r="J76" s="24" t="s">
        <v>55</v>
      </c>
      <c r="K76" s="25" t="s">
        <v>56</v>
      </c>
      <c r="L76" s="21" t="s">
        <v>94</v>
      </c>
      <c r="M76" s="23">
        <v>54737</v>
      </c>
      <c r="N76" s="23">
        <v>54737</v>
      </c>
      <c r="O76" s="21" t="s">
        <v>128</v>
      </c>
      <c r="P76" s="22" t="s">
        <v>129</v>
      </c>
    </row>
    <row r="77" spans="1:16" ht="42" x14ac:dyDescent="0.35">
      <c r="A77" s="24">
        <v>76</v>
      </c>
      <c r="B77" s="24">
        <v>2567</v>
      </c>
      <c r="C77" s="24" t="s">
        <v>86</v>
      </c>
      <c r="G77" s="24" t="s">
        <v>3</v>
      </c>
      <c r="H77" s="21" t="s">
        <v>192</v>
      </c>
      <c r="I77" s="27">
        <v>1480000</v>
      </c>
      <c r="J77" s="24" t="s">
        <v>55</v>
      </c>
      <c r="K77" s="25" t="s">
        <v>56</v>
      </c>
      <c r="L77" s="21" t="s">
        <v>94</v>
      </c>
      <c r="M77" s="23">
        <v>34581</v>
      </c>
      <c r="N77" s="23">
        <v>34581</v>
      </c>
      <c r="O77" s="21" t="s">
        <v>177</v>
      </c>
      <c r="P77" s="22" t="s">
        <v>203</v>
      </c>
    </row>
    <row r="78" spans="1:16" ht="42" x14ac:dyDescent="0.35">
      <c r="A78" s="24">
        <v>77</v>
      </c>
      <c r="B78" s="24">
        <v>2567</v>
      </c>
      <c r="C78" s="24" t="s">
        <v>86</v>
      </c>
      <c r="G78" s="24" t="s">
        <v>3</v>
      </c>
      <c r="H78" s="21" t="s">
        <v>192</v>
      </c>
      <c r="I78" s="27">
        <v>1480000</v>
      </c>
      <c r="J78" s="24" t="s">
        <v>55</v>
      </c>
      <c r="K78" s="25" t="s">
        <v>56</v>
      </c>
      <c r="L78" s="25" t="s">
        <v>94</v>
      </c>
      <c r="M78" s="28">
        <v>13572</v>
      </c>
      <c r="N78" s="28">
        <v>13572</v>
      </c>
      <c r="O78" s="25" t="s">
        <v>177</v>
      </c>
      <c r="P78" s="29" t="s">
        <v>204</v>
      </c>
    </row>
    <row r="79" spans="1:16" ht="42" x14ac:dyDescent="0.35">
      <c r="A79" s="24">
        <v>78</v>
      </c>
      <c r="B79" s="24">
        <v>2567</v>
      </c>
      <c r="C79" s="24" t="s">
        <v>86</v>
      </c>
      <c r="G79" s="24" t="s">
        <v>3</v>
      </c>
      <c r="H79" s="26" t="s">
        <v>191</v>
      </c>
      <c r="I79" s="27">
        <v>975000</v>
      </c>
      <c r="J79" s="24" t="s">
        <v>55</v>
      </c>
      <c r="K79" s="25" t="s">
        <v>56</v>
      </c>
      <c r="L79" s="25" t="s">
        <v>94</v>
      </c>
      <c r="M79" s="28">
        <v>54737</v>
      </c>
      <c r="N79" s="28">
        <v>54737</v>
      </c>
      <c r="O79" s="25" t="s">
        <v>128</v>
      </c>
      <c r="P79" s="29" t="s">
        <v>129</v>
      </c>
    </row>
    <row r="80" spans="1:16" ht="42" x14ac:dyDescent="0.35">
      <c r="A80" s="24">
        <v>79</v>
      </c>
      <c r="B80" s="24">
        <v>2567</v>
      </c>
      <c r="C80" s="24" t="s">
        <v>86</v>
      </c>
      <c r="G80" s="24" t="s">
        <v>3</v>
      </c>
      <c r="H80" s="26" t="s">
        <v>191</v>
      </c>
      <c r="I80" s="27">
        <v>975000</v>
      </c>
      <c r="J80" s="24" t="s">
        <v>55</v>
      </c>
      <c r="K80" s="25" t="s">
        <v>56</v>
      </c>
      <c r="L80" s="25" t="s">
        <v>94</v>
      </c>
      <c r="M80" s="28">
        <v>34581</v>
      </c>
      <c r="N80" s="28">
        <v>34581</v>
      </c>
      <c r="O80" s="25" t="s">
        <v>177</v>
      </c>
      <c r="P80" s="29" t="s">
        <v>203</v>
      </c>
    </row>
    <row r="81" spans="1:16" ht="42" x14ac:dyDescent="0.35">
      <c r="A81" s="24">
        <v>80</v>
      </c>
      <c r="B81" s="24">
        <v>2567</v>
      </c>
      <c r="C81" s="24" t="s">
        <v>86</v>
      </c>
      <c r="G81" s="24" t="s">
        <v>3</v>
      </c>
      <c r="H81" s="26" t="s">
        <v>191</v>
      </c>
      <c r="I81" s="27">
        <v>975000</v>
      </c>
      <c r="J81" s="24" t="s">
        <v>55</v>
      </c>
      <c r="K81" s="25" t="s">
        <v>56</v>
      </c>
      <c r="L81" s="25" t="s">
        <v>94</v>
      </c>
      <c r="M81" s="28">
        <v>13572</v>
      </c>
      <c r="N81" s="28">
        <v>13572</v>
      </c>
      <c r="O81" s="25" t="s">
        <v>177</v>
      </c>
      <c r="P81" s="29" t="s">
        <v>204</v>
      </c>
    </row>
    <row r="82" spans="1:16" x14ac:dyDescent="0.35">
      <c r="A82" s="24">
        <v>81</v>
      </c>
      <c r="B82" s="24">
        <v>2567</v>
      </c>
      <c r="C82" s="24" t="s">
        <v>86</v>
      </c>
      <c r="G82" s="24" t="s">
        <v>3</v>
      </c>
      <c r="H82" s="46" t="s">
        <v>220</v>
      </c>
      <c r="I82" s="47">
        <v>11941.2</v>
      </c>
      <c r="J82" s="24" t="s">
        <v>55</v>
      </c>
      <c r="K82" s="25" t="s">
        <v>56</v>
      </c>
      <c r="L82" s="21" t="s">
        <v>94</v>
      </c>
      <c r="M82" s="47">
        <v>11941.2</v>
      </c>
      <c r="N82" s="47">
        <v>11941.2</v>
      </c>
      <c r="O82" s="46" t="s">
        <v>205</v>
      </c>
      <c r="P82" s="22" t="s">
        <v>206</v>
      </c>
    </row>
    <row r="83" spans="1:16" ht="42" x14ac:dyDescent="0.35">
      <c r="A83" s="24">
        <v>82</v>
      </c>
      <c r="B83" s="24">
        <v>2567</v>
      </c>
      <c r="C83" s="24" t="s">
        <v>86</v>
      </c>
      <c r="G83" s="24" t="s">
        <v>3</v>
      </c>
      <c r="H83" s="26" t="s">
        <v>221</v>
      </c>
      <c r="I83" s="48">
        <v>93970</v>
      </c>
      <c r="J83" s="24" t="s">
        <v>55</v>
      </c>
      <c r="K83" s="25" t="s">
        <v>56</v>
      </c>
      <c r="L83" s="21" t="s">
        <v>94</v>
      </c>
      <c r="M83" s="23">
        <v>93970</v>
      </c>
      <c r="N83" s="23">
        <v>93970</v>
      </c>
      <c r="O83" s="49" t="s">
        <v>207</v>
      </c>
      <c r="P83" s="50">
        <v>67039448328</v>
      </c>
    </row>
    <row r="84" spans="1:16" x14ac:dyDescent="0.35">
      <c r="A84" s="24">
        <v>83</v>
      </c>
      <c r="B84" s="24">
        <v>2567</v>
      </c>
      <c r="C84" s="24" t="s">
        <v>86</v>
      </c>
      <c r="G84" s="24" t="s">
        <v>3</v>
      </c>
      <c r="H84" s="41" t="s">
        <v>222</v>
      </c>
      <c r="I84" s="47">
        <v>67538</v>
      </c>
      <c r="J84" s="24" t="s">
        <v>55</v>
      </c>
      <c r="K84" s="25" t="s">
        <v>56</v>
      </c>
      <c r="L84" s="21" t="s">
        <v>94</v>
      </c>
      <c r="M84" s="23">
        <v>67538</v>
      </c>
      <c r="N84" s="23">
        <v>67538</v>
      </c>
      <c r="O84" s="46" t="s">
        <v>208</v>
      </c>
      <c r="P84" s="50">
        <v>67049033899</v>
      </c>
    </row>
    <row r="85" spans="1:16" ht="40.5" x14ac:dyDescent="0.35">
      <c r="A85" s="24">
        <v>84</v>
      </c>
      <c r="B85" s="24">
        <v>2567</v>
      </c>
      <c r="C85" s="24" t="s">
        <v>86</v>
      </c>
      <c r="G85" s="24" t="s">
        <v>3</v>
      </c>
      <c r="H85" s="51" t="s">
        <v>223</v>
      </c>
      <c r="I85" s="48">
        <v>76330</v>
      </c>
      <c r="J85" s="24" t="s">
        <v>55</v>
      </c>
      <c r="K85" s="25" t="s">
        <v>56</v>
      </c>
      <c r="L85" s="21" t="s">
        <v>94</v>
      </c>
      <c r="M85" s="23">
        <v>76330</v>
      </c>
      <c r="N85" s="23">
        <v>76330</v>
      </c>
      <c r="O85" s="49" t="s">
        <v>207</v>
      </c>
      <c r="P85" s="50">
        <v>67069059574</v>
      </c>
    </row>
    <row r="86" spans="1:16" ht="42" x14ac:dyDescent="0.35">
      <c r="A86" s="24">
        <v>85</v>
      </c>
      <c r="B86" s="24">
        <v>2567</v>
      </c>
      <c r="C86" s="24" t="s">
        <v>86</v>
      </c>
      <c r="G86" s="24" t="s">
        <v>3</v>
      </c>
      <c r="H86" s="26" t="s">
        <v>224</v>
      </c>
      <c r="I86" s="48">
        <v>38038.5</v>
      </c>
      <c r="J86" s="24" t="s">
        <v>55</v>
      </c>
      <c r="K86" s="25" t="s">
        <v>56</v>
      </c>
      <c r="L86" s="21" t="s">
        <v>94</v>
      </c>
      <c r="M86" s="23">
        <v>38038.5</v>
      </c>
      <c r="N86" s="23">
        <v>38038.5</v>
      </c>
      <c r="O86" s="49" t="s">
        <v>205</v>
      </c>
      <c r="P86" s="22" t="s">
        <v>209</v>
      </c>
    </row>
    <row r="87" spans="1:16" x14ac:dyDescent="0.35">
      <c r="A87" s="24">
        <v>86</v>
      </c>
      <c r="B87" s="24">
        <v>2567</v>
      </c>
      <c r="C87" s="24" t="s">
        <v>86</v>
      </c>
      <c r="G87" s="24" t="s">
        <v>3</v>
      </c>
      <c r="H87" s="43" t="s">
        <v>225</v>
      </c>
      <c r="I87" s="48">
        <v>76330</v>
      </c>
      <c r="J87" s="24" t="s">
        <v>55</v>
      </c>
      <c r="K87" s="25" t="s">
        <v>56</v>
      </c>
      <c r="L87" s="21" t="s">
        <v>94</v>
      </c>
      <c r="M87" s="23">
        <v>76330</v>
      </c>
      <c r="N87" s="23">
        <v>76330</v>
      </c>
      <c r="O87" s="49" t="s">
        <v>207</v>
      </c>
      <c r="P87" s="50">
        <v>67069059574</v>
      </c>
    </row>
    <row r="88" spans="1:16" x14ac:dyDescent="0.35">
      <c r="A88" s="24">
        <v>87</v>
      </c>
      <c r="B88" s="24">
        <v>2567</v>
      </c>
      <c r="C88" s="24" t="s">
        <v>86</v>
      </c>
      <c r="G88" s="24" t="s">
        <v>3</v>
      </c>
      <c r="H88" s="43" t="s">
        <v>226</v>
      </c>
      <c r="I88" s="48">
        <v>25400</v>
      </c>
      <c r="J88" s="24" t="s">
        <v>55</v>
      </c>
      <c r="K88" s="25" t="s">
        <v>56</v>
      </c>
      <c r="L88" s="21" t="s">
        <v>94</v>
      </c>
      <c r="M88" s="23">
        <v>25400</v>
      </c>
      <c r="N88" s="23">
        <v>25400</v>
      </c>
      <c r="O88" s="49" t="s">
        <v>210</v>
      </c>
      <c r="P88" s="50">
        <v>67059624298</v>
      </c>
    </row>
    <row r="89" spans="1:16" x14ac:dyDescent="0.35">
      <c r="A89" s="24">
        <v>88</v>
      </c>
      <c r="B89" s="24">
        <v>2567</v>
      </c>
      <c r="C89" s="24" t="s">
        <v>86</v>
      </c>
      <c r="G89" s="24" t="s">
        <v>3</v>
      </c>
      <c r="H89" s="46" t="s">
        <v>223</v>
      </c>
      <c r="I89" s="47">
        <v>91380</v>
      </c>
      <c r="J89" s="24" t="s">
        <v>55</v>
      </c>
      <c r="K89" s="25" t="s">
        <v>56</v>
      </c>
      <c r="L89" s="21" t="s">
        <v>94</v>
      </c>
      <c r="M89" s="23">
        <v>91380</v>
      </c>
      <c r="N89" s="23">
        <v>91380</v>
      </c>
      <c r="O89" s="46" t="s">
        <v>207</v>
      </c>
      <c r="P89" s="50">
        <v>67089182688</v>
      </c>
    </row>
    <row r="90" spans="1:16" x14ac:dyDescent="0.35">
      <c r="A90" s="24">
        <v>89</v>
      </c>
      <c r="B90" s="24">
        <v>2567</v>
      </c>
      <c r="C90" s="24" t="s">
        <v>86</v>
      </c>
      <c r="G90" s="24" t="s">
        <v>3</v>
      </c>
      <c r="H90" s="46" t="s">
        <v>223</v>
      </c>
      <c r="I90" s="47">
        <v>77120</v>
      </c>
      <c r="J90" s="24" t="s">
        <v>55</v>
      </c>
      <c r="K90" s="25" t="s">
        <v>56</v>
      </c>
      <c r="L90" s="21" t="s">
        <v>94</v>
      </c>
      <c r="M90" s="23">
        <v>77120</v>
      </c>
      <c r="N90" s="23">
        <v>77120</v>
      </c>
      <c r="O90" s="46" t="s">
        <v>207</v>
      </c>
      <c r="P90" s="50">
        <v>67089182912</v>
      </c>
    </row>
    <row r="91" spans="1:16" x14ac:dyDescent="0.35">
      <c r="A91" s="24">
        <v>90</v>
      </c>
      <c r="B91" s="24">
        <v>2567</v>
      </c>
      <c r="C91" s="24" t="s">
        <v>86</v>
      </c>
      <c r="G91" s="24" t="s">
        <v>3</v>
      </c>
      <c r="H91" s="46" t="s">
        <v>227</v>
      </c>
      <c r="I91" s="47">
        <v>46177</v>
      </c>
      <c r="J91" s="24" t="s">
        <v>55</v>
      </c>
      <c r="K91" s="25" t="s">
        <v>56</v>
      </c>
      <c r="L91" s="21" t="s">
        <v>94</v>
      </c>
      <c r="M91" s="23">
        <v>46177</v>
      </c>
      <c r="N91" s="23">
        <v>46177</v>
      </c>
      <c r="O91" s="46" t="s">
        <v>211</v>
      </c>
      <c r="P91" s="50">
        <v>67089183076</v>
      </c>
    </row>
    <row r="92" spans="1:16" x14ac:dyDescent="0.35">
      <c r="A92" s="24">
        <v>91</v>
      </c>
      <c r="B92" s="24">
        <v>2567</v>
      </c>
      <c r="C92" s="24" t="s">
        <v>86</v>
      </c>
      <c r="G92" s="24" t="s">
        <v>3</v>
      </c>
      <c r="H92" s="46" t="s">
        <v>227</v>
      </c>
      <c r="I92" s="47">
        <v>49060</v>
      </c>
      <c r="J92" s="24" t="s">
        <v>55</v>
      </c>
      <c r="K92" s="25" t="s">
        <v>56</v>
      </c>
      <c r="L92" s="21" t="s">
        <v>94</v>
      </c>
      <c r="M92" s="23">
        <v>49060</v>
      </c>
      <c r="N92" s="23">
        <v>49060</v>
      </c>
      <c r="O92" s="46" t="s">
        <v>211</v>
      </c>
      <c r="P92" s="50">
        <v>67099652126</v>
      </c>
    </row>
    <row r="93" spans="1:16" x14ac:dyDescent="0.35">
      <c r="A93" s="24">
        <v>92</v>
      </c>
      <c r="B93" s="24">
        <v>2567</v>
      </c>
      <c r="C93" s="24" t="s">
        <v>86</v>
      </c>
      <c r="G93" s="24" t="s">
        <v>3</v>
      </c>
      <c r="H93" s="41" t="s">
        <v>228</v>
      </c>
      <c r="I93" s="47">
        <v>12031.08</v>
      </c>
      <c r="J93" s="24" t="s">
        <v>55</v>
      </c>
      <c r="K93" s="25" t="s">
        <v>56</v>
      </c>
      <c r="L93" s="21" t="s">
        <v>94</v>
      </c>
      <c r="M93" s="23">
        <v>12031.08</v>
      </c>
      <c r="N93" s="23">
        <v>12031.08</v>
      </c>
      <c r="O93" s="46" t="s">
        <v>212</v>
      </c>
      <c r="P93" s="50">
        <v>67099655554</v>
      </c>
    </row>
    <row r="94" spans="1:16" x14ac:dyDescent="0.35">
      <c r="A94" s="24">
        <v>93</v>
      </c>
      <c r="B94" s="24">
        <v>2567</v>
      </c>
      <c r="C94" s="24" t="s">
        <v>86</v>
      </c>
      <c r="G94" s="24" t="s">
        <v>3</v>
      </c>
      <c r="H94" s="52" t="s">
        <v>229</v>
      </c>
      <c r="I94" s="53">
        <v>19000</v>
      </c>
      <c r="J94" s="24" t="s">
        <v>55</v>
      </c>
      <c r="K94" s="25" t="s">
        <v>56</v>
      </c>
      <c r="L94" s="21" t="s">
        <v>94</v>
      </c>
      <c r="M94" s="23">
        <v>19000</v>
      </c>
      <c r="N94" s="23">
        <v>19000</v>
      </c>
      <c r="O94" s="54" t="s">
        <v>213</v>
      </c>
      <c r="P94" s="34">
        <v>66109047316</v>
      </c>
    </row>
    <row r="95" spans="1:16" x14ac:dyDescent="0.35">
      <c r="A95" s="24">
        <v>94</v>
      </c>
      <c r="B95" s="24">
        <v>2567</v>
      </c>
      <c r="C95" s="24" t="s">
        <v>86</v>
      </c>
      <c r="G95" s="24" t="s">
        <v>3</v>
      </c>
      <c r="H95" s="49" t="s">
        <v>230</v>
      </c>
      <c r="I95" s="48">
        <v>15400</v>
      </c>
      <c r="J95" s="24" t="s">
        <v>55</v>
      </c>
      <c r="K95" s="25" t="s">
        <v>56</v>
      </c>
      <c r="L95" s="21" t="s">
        <v>94</v>
      </c>
      <c r="M95" s="23">
        <v>15400</v>
      </c>
      <c r="N95" s="23">
        <v>15400</v>
      </c>
      <c r="O95" s="49" t="s">
        <v>214</v>
      </c>
      <c r="P95" s="50">
        <v>66109156560</v>
      </c>
    </row>
    <row r="96" spans="1:16" x14ac:dyDescent="0.35">
      <c r="A96" s="24">
        <v>95</v>
      </c>
      <c r="B96" s="24">
        <v>2567</v>
      </c>
      <c r="C96" s="24" t="s">
        <v>86</v>
      </c>
      <c r="G96" s="24" t="s">
        <v>3</v>
      </c>
      <c r="H96" s="49" t="s">
        <v>230</v>
      </c>
      <c r="I96" s="48">
        <v>33120</v>
      </c>
      <c r="J96" s="24" t="s">
        <v>55</v>
      </c>
      <c r="K96" s="25" t="s">
        <v>56</v>
      </c>
      <c r="L96" s="21" t="s">
        <v>94</v>
      </c>
      <c r="M96" s="23">
        <v>33120</v>
      </c>
      <c r="N96" s="23">
        <v>33120</v>
      </c>
      <c r="O96" s="49" t="s">
        <v>214</v>
      </c>
      <c r="P96" s="50">
        <v>67079559808</v>
      </c>
    </row>
    <row r="97" spans="1:16" ht="40.5" x14ac:dyDescent="0.35">
      <c r="A97" s="24">
        <v>96</v>
      </c>
      <c r="B97" s="24">
        <v>2567</v>
      </c>
      <c r="C97" s="24" t="s">
        <v>86</v>
      </c>
      <c r="G97" s="24" t="s">
        <v>3</v>
      </c>
      <c r="H97" s="54" t="s">
        <v>231</v>
      </c>
      <c r="I97" s="28">
        <v>19000</v>
      </c>
      <c r="J97" s="24" t="s">
        <v>55</v>
      </c>
      <c r="K97" s="25" t="s">
        <v>56</v>
      </c>
      <c r="L97" s="25" t="s">
        <v>94</v>
      </c>
      <c r="M97" s="28">
        <v>19000</v>
      </c>
      <c r="N97" s="28">
        <v>19000</v>
      </c>
      <c r="O97" s="55" t="s">
        <v>215</v>
      </c>
      <c r="P97" s="34">
        <v>66119238301</v>
      </c>
    </row>
    <row r="98" spans="1:16" ht="40.5" x14ac:dyDescent="0.35">
      <c r="A98" s="24">
        <v>97</v>
      </c>
      <c r="B98" s="24">
        <v>2567</v>
      </c>
      <c r="C98" s="24" t="s">
        <v>86</v>
      </c>
      <c r="G98" s="24" t="s">
        <v>3</v>
      </c>
      <c r="H98" s="54" t="s">
        <v>231</v>
      </c>
      <c r="I98" s="28">
        <v>26700</v>
      </c>
      <c r="J98" s="24" t="s">
        <v>55</v>
      </c>
      <c r="K98" s="25" t="s">
        <v>56</v>
      </c>
      <c r="L98" s="25" t="s">
        <v>94</v>
      </c>
      <c r="M98" s="28">
        <v>26700</v>
      </c>
      <c r="N98" s="28">
        <v>26700</v>
      </c>
      <c r="O98" s="55" t="s">
        <v>215</v>
      </c>
      <c r="P98" s="34">
        <v>67019437114</v>
      </c>
    </row>
    <row r="99" spans="1:16" ht="84" x14ac:dyDescent="0.35">
      <c r="A99" s="24">
        <v>98</v>
      </c>
      <c r="B99" s="24">
        <v>2567</v>
      </c>
      <c r="C99" s="24" t="s">
        <v>86</v>
      </c>
      <c r="G99" s="24" t="s">
        <v>3</v>
      </c>
      <c r="H99" s="56" t="s">
        <v>232</v>
      </c>
      <c r="I99" s="28">
        <v>399990</v>
      </c>
      <c r="J99" s="24" t="s">
        <v>55</v>
      </c>
      <c r="K99" s="25" t="s">
        <v>56</v>
      </c>
      <c r="L99" s="25" t="s">
        <v>94</v>
      </c>
      <c r="M99" s="28">
        <v>399990</v>
      </c>
      <c r="N99" s="28">
        <v>399990</v>
      </c>
      <c r="O99" s="52" t="s">
        <v>216</v>
      </c>
      <c r="P99" s="34">
        <v>66129114138</v>
      </c>
    </row>
    <row r="100" spans="1:16" ht="63" x14ac:dyDescent="0.35">
      <c r="A100" s="24">
        <v>99</v>
      </c>
      <c r="B100" s="24">
        <v>2567</v>
      </c>
      <c r="C100" s="24" t="s">
        <v>86</v>
      </c>
      <c r="G100" s="24" t="s">
        <v>3</v>
      </c>
      <c r="H100" s="26" t="s">
        <v>233</v>
      </c>
      <c r="I100" s="28">
        <v>45000</v>
      </c>
      <c r="J100" s="24" t="s">
        <v>55</v>
      </c>
      <c r="K100" s="25" t="s">
        <v>56</v>
      </c>
      <c r="L100" s="25" t="s">
        <v>94</v>
      </c>
      <c r="M100" s="28">
        <v>45000</v>
      </c>
      <c r="N100" s="28">
        <v>45000</v>
      </c>
      <c r="O100" s="49" t="s">
        <v>217</v>
      </c>
      <c r="P100" s="34">
        <v>67029266704</v>
      </c>
    </row>
    <row r="101" spans="1:16" ht="63" x14ac:dyDescent="0.35">
      <c r="A101" s="24">
        <v>100</v>
      </c>
      <c r="B101" s="24">
        <v>2567</v>
      </c>
      <c r="C101" s="24" t="s">
        <v>86</v>
      </c>
      <c r="G101" s="24" t="s">
        <v>3</v>
      </c>
      <c r="H101" s="26" t="s">
        <v>234</v>
      </c>
      <c r="I101" s="28">
        <v>11500</v>
      </c>
      <c r="J101" s="24" t="s">
        <v>55</v>
      </c>
      <c r="K101" s="25" t="s">
        <v>56</v>
      </c>
      <c r="L101" s="25" t="s">
        <v>94</v>
      </c>
      <c r="M101" s="28">
        <v>11500</v>
      </c>
      <c r="N101" s="28">
        <v>11500</v>
      </c>
      <c r="O101" s="49" t="s">
        <v>218</v>
      </c>
      <c r="P101" s="34">
        <v>67029266680</v>
      </c>
    </row>
    <row r="102" spans="1:16" ht="63" x14ac:dyDescent="0.35">
      <c r="A102" s="24">
        <v>101</v>
      </c>
      <c r="B102" s="24">
        <v>2567</v>
      </c>
      <c r="C102" s="24" t="s">
        <v>86</v>
      </c>
      <c r="G102" s="24" t="s">
        <v>3</v>
      </c>
      <c r="H102" s="26" t="s">
        <v>235</v>
      </c>
      <c r="I102" s="48">
        <v>51500</v>
      </c>
      <c r="J102" s="24" t="s">
        <v>55</v>
      </c>
      <c r="K102" s="25" t="s">
        <v>56</v>
      </c>
      <c r="L102" s="25" t="s">
        <v>94</v>
      </c>
      <c r="M102" s="28">
        <v>51500</v>
      </c>
      <c r="N102" s="28">
        <v>51500</v>
      </c>
      <c r="O102" s="51" t="s">
        <v>215</v>
      </c>
      <c r="P102" s="34">
        <v>67029374380</v>
      </c>
    </row>
    <row r="103" spans="1:16" x14ac:dyDescent="0.35">
      <c r="A103" s="24">
        <v>102</v>
      </c>
      <c r="B103" s="24">
        <v>2567</v>
      </c>
      <c r="C103" s="24" t="s">
        <v>86</v>
      </c>
      <c r="G103" s="24" t="s">
        <v>3</v>
      </c>
      <c r="H103" s="43" t="s">
        <v>236</v>
      </c>
      <c r="I103" s="48">
        <v>88000</v>
      </c>
      <c r="J103" s="24" t="s">
        <v>55</v>
      </c>
      <c r="K103" s="25" t="s">
        <v>56</v>
      </c>
      <c r="L103" s="25" t="s">
        <v>94</v>
      </c>
      <c r="M103" s="23">
        <v>88000</v>
      </c>
      <c r="N103" s="23">
        <v>88000</v>
      </c>
      <c r="O103" s="49" t="s">
        <v>219</v>
      </c>
      <c r="P103" s="50">
        <v>67029419374</v>
      </c>
    </row>
    <row r="104" spans="1:16" ht="60.75" x14ac:dyDescent="0.35">
      <c r="A104" s="24">
        <v>103</v>
      </c>
      <c r="B104" s="24">
        <v>2567</v>
      </c>
      <c r="C104" s="24" t="s">
        <v>86</v>
      </c>
      <c r="G104" s="24" t="s">
        <v>3</v>
      </c>
      <c r="H104" s="55" t="s">
        <v>237</v>
      </c>
      <c r="I104" s="28">
        <v>19000</v>
      </c>
      <c r="J104" s="24" t="s">
        <v>55</v>
      </c>
      <c r="K104" s="25" t="s">
        <v>56</v>
      </c>
      <c r="L104" s="25" t="s">
        <v>94</v>
      </c>
      <c r="M104" s="28">
        <v>19000</v>
      </c>
      <c r="N104" s="28">
        <v>19000</v>
      </c>
      <c r="O104" s="55" t="s">
        <v>215</v>
      </c>
      <c r="P104" s="34">
        <v>66119238301</v>
      </c>
    </row>
    <row r="105" spans="1:16" x14ac:dyDescent="0.35">
      <c r="G105" s="58" t="s">
        <v>238</v>
      </c>
      <c r="H105" s="57"/>
      <c r="I105" s="79" t="s">
        <v>239</v>
      </c>
      <c r="K105" s="21"/>
      <c r="L105" s="21"/>
      <c r="M105" s="23"/>
      <c r="N105" s="23"/>
      <c r="P105" s="22"/>
    </row>
  </sheetData>
  <phoneticPr fontId="10" type="noConversion"/>
  <dataValidations count="3">
    <dataValidation type="list" allowBlank="1" showErrorMessage="1" sqref="L25" xr:uid="{373B9B62-8351-41A3-BB9C-A9D6EC3A53F4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K2:K105" xr:uid="{185FE05F-9AAB-424C-90BB-6C056D70DED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B49C27DA-051D-4C6D-BF81-DEA2C791A79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 (งบจังหวัด)</vt:lpstr>
      <vt:lpstr>'ITA-o13 (งบจังหวัด)'!Print_Area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2025-04-28T08:48:08Z</cp:lastPrinted>
  <dcterms:created xsi:type="dcterms:W3CDTF">2024-09-18T07:07:46Z</dcterms:created>
  <dcterms:modified xsi:type="dcterms:W3CDTF">2025-06-13T06:03:00Z</dcterms:modified>
</cp:coreProperties>
</file>